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0"/>
  <workbookPr defaultThemeVersion="124226"/>
  <mc:AlternateContent xmlns:mc="http://schemas.openxmlformats.org/markup-compatibility/2006">
    <mc:Choice Requires="x15">
      <x15ac:absPath xmlns:x15ac="http://schemas.microsoft.com/office/spreadsheetml/2010/11/ac" url="C:\Users\PC Franz\Documents\Sonja\TVD\Abrechnungen\"/>
    </mc:Choice>
  </mc:AlternateContent>
  <xr:revisionPtr revIDLastSave="0" documentId="13_ncr:1_{6EF24DC8-1D54-4494-B0AE-EBD0BA7002B0}" xr6:coauthVersionLast="36" xr6:coauthVersionMax="43" xr10:uidLastSave="{00000000-0000-0000-0000-000000000000}"/>
  <bookViews>
    <workbookView xWindow="-120" yWindow="-120" windowWidth="24240" windowHeight="13080" xr2:uid="{00000000-000D-0000-FFFF-FFFF00000000}"/>
  </bookViews>
  <sheets>
    <sheet name="Abrechnung + Anwesenheitsliste" sheetId="1" r:id="rId1"/>
    <sheet name="Stundensätze" sheetId="5" state="hidden" r:id="rId2"/>
    <sheet name="Monate" sheetId="4" state="hidden" r:id="rId3"/>
    <sheet name="Abteilungstabelle" sheetId="6" state="hidden" r:id="rId4"/>
    <sheet name="Abteilung- Sport-Tabelle" sheetId="8" state="hidden" r:id="rId5"/>
  </sheets>
  <definedNames>
    <definedName name="_xlnm.Print_Area" localSheetId="0">'Abrechnung + Anwesenheitsliste'!$A$28:$S$109</definedName>
    <definedName name="T_Turnen">#REF!</definedName>
  </definedNames>
  <calcPr calcId="191029"/>
</workbook>
</file>

<file path=xl/calcChain.xml><?xml version="1.0" encoding="utf-8"?>
<calcChain xmlns="http://schemas.openxmlformats.org/spreadsheetml/2006/main">
  <c r="C10" i="4" l="1"/>
  <c r="D10" i="4" s="1"/>
  <c r="E10" i="4" s="1"/>
  <c r="F10" i="4" s="1"/>
  <c r="G10" i="4" s="1"/>
  <c r="O75" i="1" l="1"/>
  <c r="F75" i="1"/>
  <c r="B45" i="1" l="1"/>
  <c r="A57" i="1"/>
  <c r="A55" i="1"/>
  <c r="A53" i="1"/>
  <c r="F59" i="1" l="1"/>
  <c r="C59" i="1"/>
  <c r="G57" i="1" s="1"/>
  <c r="T80" i="1"/>
  <c r="T105" i="1"/>
  <c r="T104" i="1"/>
  <c r="O110" i="1"/>
  <c r="N110" i="1"/>
  <c r="M110" i="1"/>
  <c r="T81" i="1"/>
  <c r="T82" i="1"/>
  <c r="T83" i="1"/>
  <c r="T84" i="1"/>
  <c r="T85" i="1"/>
  <c r="T86" i="1"/>
  <c r="T87" i="1"/>
  <c r="T88" i="1"/>
  <c r="T89" i="1"/>
  <c r="T90" i="1"/>
  <c r="T91" i="1"/>
  <c r="T92" i="1"/>
  <c r="T93" i="1"/>
  <c r="T94" i="1"/>
  <c r="T95" i="1"/>
  <c r="T96" i="1"/>
  <c r="T97" i="1"/>
  <c r="T98" i="1"/>
  <c r="T99" i="1"/>
  <c r="T100" i="1"/>
  <c r="T101" i="1"/>
  <c r="T102" i="1"/>
  <c r="T103" i="1"/>
  <c r="T106" i="1"/>
  <c r="T107" i="1"/>
  <c r="T108" i="1"/>
  <c r="T109" i="1"/>
  <c r="H110" i="1"/>
  <c r="I110" i="1"/>
  <c r="J110" i="1"/>
  <c r="K110" i="1"/>
  <c r="L110" i="1"/>
  <c r="P110" i="1"/>
  <c r="Q110" i="1"/>
  <c r="R110" i="1"/>
  <c r="S110" i="1"/>
  <c r="G110" i="1"/>
  <c r="A81" i="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G59" i="1" l="1"/>
</calcChain>
</file>

<file path=xl/sharedStrings.xml><?xml version="1.0" encoding="utf-8"?>
<sst xmlns="http://schemas.openxmlformats.org/spreadsheetml/2006/main" count="217" uniqueCount="182">
  <si>
    <t>Name</t>
  </si>
  <si>
    <t>Vorname</t>
  </si>
  <si>
    <t>Liste der Teilnehmer an den Übungsstunden der Gruppe:</t>
  </si>
  <si>
    <t>Mitgl.-Nr.</t>
  </si>
  <si>
    <t>x</t>
  </si>
  <si>
    <t>mobil</t>
  </si>
  <si>
    <t xml:space="preserve">Die Mitgliedsnummer (bei Kursen auch die Zahlung der Gebühr) ist bis spätestens zur dritten Stunde bei der Geschäftsstelle abzufragen. Die Anwesenheitsliste ist unabhängig von der Anzahl der eingetragenen Stunden sofort nach Abschluß des Quartals zu schließen und mit der Übungsleiter- bzw. Honorar-Abrechnung der Geschäftsstelle bis Mitte des Folgemonats einzureichen. </t>
  </si>
  <si>
    <t>Monat</t>
  </si>
  <si>
    <t>Januar</t>
  </si>
  <si>
    <t>Februar</t>
  </si>
  <si>
    <t>März</t>
  </si>
  <si>
    <t>April</t>
  </si>
  <si>
    <t>Mai</t>
  </si>
  <si>
    <t>Juni</t>
  </si>
  <si>
    <t>Juli</t>
  </si>
  <si>
    <t>August</t>
  </si>
  <si>
    <t>September</t>
  </si>
  <si>
    <t>Oktober</t>
  </si>
  <si>
    <t>November</t>
  </si>
  <si>
    <t>Dezember</t>
  </si>
  <si>
    <t>Summe</t>
  </si>
  <si>
    <t>Anzahl Stunden</t>
  </si>
  <si>
    <t>Stundensatz</t>
  </si>
  <si>
    <t>C-Lizenz</t>
  </si>
  <si>
    <t>B-Lizenz</t>
  </si>
  <si>
    <t>Kurs</t>
  </si>
  <si>
    <t>Sondervereinbarung</t>
  </si>
  <si>
    <t>Helfer mit Lehrgang</t>
  </si>
  <si>
    <t>Helfer ohne Lehrgang</t>
  </si>
  <si>
    <t>ÜL ohne Lizenz</t>
  </si>
  <si>
    <t>Quartal</t>
  </si>
  <si>
    <t>I. Quartal</t>
  </si>
  <si>
    <t>II. Quartal</t>
  </si>
  <si>
    <t>III. Quartal</t>
  </si>
  <si>
    <t>IV. Quartal</t>
  </si>
  <si>
    <t>Abteilungsübergreifend</t>
  </si>
  <si>
    <t>Patrick Meik</t>
  </si>
  <si>
    <t>Kampfsport</t>
  </si>
  <si>
    <t>Peter Klein</t>
  </si>
  <si>
    <t>Wassersport</t>
  </si>
  <si>
    <t>Dieter Steidl</t>
  </si>
  <si>
    <t>Wandern + Boule</t>
  </si>
  <si>
    <t>Claudia Saathoff</t>
  </si>
  <si>
    <t>Gesundheits- und Rehasport</t>
  </si>
  <si>
    <t>Anke Ponath</t>
  </si>
  <si>
    <t>Fitness + Dance</t>
  </si>
  <si>
    <t>Steffen Wink</t>
  </si>
  <si>
    <t>Turnen- und Leichtathletik</t>
  </si>
  <si>
    <t>Keine Abteilung</t>
  </si>
  <si>
    <t>Boule</t>
  </si>
  <si>
    <t>Sparte</t>
  </si>
  <si>
    <t>Name des Übungsleiters</t>
  </si>
  <si>
    <t>Sport / Kurs</t>
  </si>
  <si>
    <t>Eltern-Kind-Turnen</t>
  </si>
  <si>
    <t>Kinderturnen</t>
  </si>
  <si>
    <t>Knuddel Dich fit</t>
  </si>
  <si>
    <t>Rhytmische Sportgymnastik</t>
  </si>
  <si>
    <t>Wettkampfturnen</t>
  </si>
  <si>
    <t>Windel-Turner</t>
  </si>
  <si>
    <t>Schüler</t>
  </si>
  <si>
    <t>Fitness Herren 60plus</t>
  </si>
  <si>
    <t>Indoorsoccer</t>
  </si>
  <si>
    <t>Step-Aerobic</t>
  </si>
  <si>
    <t>Damengymnastik</t>
  </si>
  <si>
    <t>Fit in die Woche</t>
  </si>
  <si>
    <t>Seniorengymnastik</t>
  </si>
  <si>
    <t>Skigymnastik</t>
  </si>
  <si>
    <t>Zumba</t>
  </si>
  <si>
    <t>Hip Hop</t>
  </si>
  <si>
    <t>Aroha</t>
  </si>
  <si>
    <t>Pilates</t>
  </si>
  <si>
    <t>Wirbelsäulengymnastik</t>
  </si>
  <si>
    <t>Yoga</t>
  </si>
  <si>
    <t>Taiji</t>
  </si>
  <si>
    <t>(bitte in 4er-Schritten)</t>
  </si>
  <si>
    <t>Farblegende:</t>
  </si>
  <si>
    <t>Auswahlfeld</t>
  </si>
  <si>
    <t>Datum</t>
  </si>
  <si>
    <t>Unterschrift Übungsleiter</t>
  </si>
  <si>
    <t>Unterschrift Geschäftstelle</t>
  </si>
  <si>
    <t>geprüft:</t>
  </si>
  <si>
    <t>Radtreff</t>
  </si>
  <si>
    <t>Lauftreff</t>
  </si>
  <si>
    <t>Walking</t>
  </si>
  <si>
    <t>SmoveyWALK</t>
  </si>
  <si>
    <t>SmoveyOUTDOOR-Fitness</t>
  </si>
  <si>
    <t>Tagespauschale</t>
  </si>
  <si>
    <r>
      <t>Übungsleiter-Quartals-Abrechnung</t>
    </r>
    <r>
      <rPr>
        <b/>
        <sz val="14"/>
        <color rgb="FFFF0000"/>
        <rFont val="Arial"/>
        <family val="2"/>
      </rPr>
      <t xml:space="preserve"> </t>
    </r>
  </si>
  <si>
    <t>Liebe Übungsleiter,</t>
  </si>
  <si>
    <t>wesentliche Dinge:</t>
  </si>
  <si>
    <t>Fehlende Informationen in den Auswahlbutton bitte zur Anpassung der Datei aufgeben.</t>
  </si>
  <si>
    <t>Die Anwesenheitsliste kann auf der Rückseite oder auf einem separaten Blatt abgebildet werden, die Abgabe ist zwingend.</t>
  </si>
  <si>
    <t>Auch bei Verzicht auf die Übungsleiter-Zahlung ist es erforderlich, dass die Anwesenheitsliste quartalsmässig abgegeben wird.</t>
  </si>
  <si>
    <t>Die Datei ist geschützt, grüne Felder sind überschreibbar, blaue Felder sind mit Auswahlbutton hinterlegt.</t>
  </si>
  <si>
    <t xml:space="preserve">Dieser Teil der Datei wird nicht mit ausgedruckt. </t>
  </si>
  <si>
    <t>•</t>
  </si>
  <si>
    <t>beginnend ab 1.1.2019 bitten wir Euch nur noch diese Form der Übungsleiter-Abrechnung und Anwesenheitsliste zu nutzen. Wir haben uns bemüht, diese so einfach und komfortabel wie möglich zu gestalten. Gern nehmen wir Hinweise zur weiteren Verbesserung entgegen.</t>
  </si>
  <si>
    <t>Fehlende Mitgliedsnummern sind bis zur dritten Stunde bei der Geschäftsstelle abzufragen.</t>
  </si>
  <si>
    <t>Übungsleiter, die sich die Stunden abwechselnd teilen, geben jeweils für sich eine Abrechnung mit Liste ab.</t>
  </si>
  <si>
    <t>Die Bankverbindung ist bei jeder Abrechnung anzugeben.</t>
  </si>
  <si>
    <t>Ich verzichte auf die Erstattung in Geld und spende den ausgewiesenen Betrag. Hierfür erhalte ich eine Spendenbescheinigung.</t>
  </si>
  <si>
    <t>Vertretungsstunden sind separat vom ausführenden Übungsleiter einzureichen.</t>
  </si>
  <si>
    <t xml:space="preserve">IBAN </t>
  </si>
  <si>
    <t>Blanko</t>
  </si>
  <si>
    <t>_nicht enthalten_</t>
  </si>
  <si>
    <t>x 
Stundensatz:</t>
  </si>
  <si>
    <t>E-Mail</t>
  </si>
  <si>
    <t>Datum angeben</t>
  </si>
  <si>
    <t>Men's Afterwork Fitness</t>
  </si>
  <si>
    <t>Wir bedanken uns für das freundliche Kreuz zur Spende der Übungsleiter-Vergütung, hierfür stellen wir eine Spendenbescheinigung aus.</t>
  </si>
  <si>
    <t>freies Eingabefeld</t>
  </si>
  <si>
    <t>Jahr</t>
  </si>
  <si>
    <t>Abrechnungsjahr</t>
  </si>
  <si>
    <t>DE12 3456 7890 1234 5678 90</t>
  </si>
  <si>
    <t>Max Muster</t>
  </si>
  <si>
    <t xml:space="preserve">ggfls vom Übungsleiter </t>
  </si>
  <si>
    <t>abweichender Kontoinhaber</t>
  </si>
  <si>
    <t>Alle</t>
  </si>
  <si>
    <t>Leistungstraining</t>
  </si>
  <si>
    <t>Sportabzeichen</t>
  </si>
  <si>
    <t>Boule Wintersport</t>
  </si>
  <si>
    <t>Ganztagswandern</t>
  </si>
  <si>
    <t>Seniorenwandern</t>
  </si>
  <si>
    <t>Osteroporose Prävention</t>
  </si>
  <si>
    <t>Reha-Sport</t>
  </si>
  <si>
    <t>Bauch Beine Po</t>
  </si>
  <si>
    <t>Bodytoning</t>
  </si>
  <si>
    <t>Hot Iron</t>
  </si>
  <si>
    <t>Mini Dancers</t>
  </si>
  <si>
    <t>Krafttraining</t>
  </si>
  <si>
    <t>Badminton</t>
  </si>
  <si>
    <t>Seepferdchen</t>
  </si>
  <si>
    <t>Bronze</t>
  </si>
  <si>
    <t>Silber</t>
  </si>
  <si>
    <t>Gold</t>
  </si>
  <si>
    <t>Training</t>
  </si>
  <si>
    <t>Grundtauchschein</t>
  </si>
  <si>
    <t>Taekwondo Mix</t>
  </si>
  <si>
    <t>Taekwondo Wettkampf</t>
  </si>
  <si>
    <t>Abteilungsparte</t>
  </si>
  <si>
    <t>Sollte aus besonderen Gründen diese Datei / Formular nicht genutzt werden können, so bitten wir um Abstimmung mit dem Sportvorstand.</t>
  </si>
  <si>
    <t>ÜL mit Rechnungsstellung nutzen lediglich die Anwesenheitsliste.</t>
  </si>
  <si>
    <t>TL_Turnen</t>
  </si>
  <si>
    <t>TL_Leichtathletik</t>
  </si>
  <si>
    <t>TL_Ringtennis</t>
  </si>
  <si>
    <t>FD_Fitness</t>
  </si>
  <si>
    <t>FD_Gymnastik</t>
  </si>
  <si>
    <t>FD_Natursport</t>
  </si>
  <si>
    <t>FD_Dance</t>
  </si>
  <si>
    <t>WB_Wandern</t>
  </si>
  <si>
    <t>WB_Boule</t>
  </si>
  <si>
    <t>WS_Schwimmen</t>
  </si>
  <si>
    <t>WS_Sporttauchen</t>
  </si>
  <si>
    <t>WS_Aquagymnastik</t>
  </si>
  <si>
    <t>KS_Kampfsport</t>
  </si>
  <si>
    <t>GR_Gesundheitssport</t>
  </si>
  <si>
    <t>GR_Rehasport</t>
  </si>
  <si>
    <t>Kurse können quartalsübergreifend abgerechnet werden, ggfls ist das Formular handschriftlich anzupassen.</t>
  </si>
  <si>
    <t>Die Anwesenheitsliste ist für 30 Teilnehmer angelegt, sollten mehr Teilnehmer gelistet werden, bitte ein Folgeblatt verwenden</t>
  </si>
  <si>
    <t>ÜL mit abweichender Stundensatzregelung setzen den vereinbarten Betrag manuell in das gelbe freie Textfeld (erscheint automatisch bei "Sondervereinbarung") ein.</t>
  </si>
  <si>
    <t>ÜL ohne Excel können die pdf-Version verwenden.</t>
  </si>
  <si>
    <t>Der Übungsleiter bestätigt mit seiner Unterschrift, dass der Freibetrag nach § 3 Nr. 26 EStG nur bei diesem Vertragsverhältnis berücksichtigt wird bzw. sofern er in anderen Arbeitsverhältnissen den Freibetrag nach § 3 Nr. 26 EStG in Anspruch nimmt, sich die Höhe der aus allen Arbeitsverhältnissen resultierenden Einkünfte sich innerhalb der Freigrenze bewegt. </t>
  </si>
  <si>
    <t>Es erfolgt ausschliesslich eine Abrechnung über das jeweilige Quartal.</t>
  </si>
  <si>
    <t>Abgabe der Abrechnung bis zum 5. des dem Quartal folgenden Monats bzw. direkt im Anschluss an den Kurs.</t>
  </si>
  <si>
    <t>Bei Kursen quartalsunabhängig bis zur dritten Stunde Kursmitgliedschaft + Beitragszahlung mit der Geschäftsstelle klären.</t>
  </si>
  <si>
    <t>Übungsleitervergütungen sind insgesamt nur einmal pro Jahr bis zum Höchstbetrag von 
€ 3000,00 von der Einkommenssteuer und Sozialversicherung befreit. </t>
  </si>
  <si>
    <t>(einzureichen bis zum 5. des dem Quartal folgenden Monats)</t>
  </si>
  <si>
    <t>Geräteturnen</t>
  </si>
  <si>
    <t>Antara</t>
  </si>
  <si>
    <t>Aktiv und Mobil bis 100</t>
  </si>
  <si>
    <t>Best Ager Fitness</t>
  </si>
  <si>
    <t>Fit for Fun</t>
  </si>
  <si>
    <t>Parkour</t>
  </si>
  <si>
    <t>Mini Dancer I</t>
  </si>
  <si>
    <t>Mini Dancer II</t>
  </si>
  <si>
    <t>TRX</t>
  </si>
  <si>
    <t>Anfängerschwimmen</t>
  </si>
  <si>
    <t>Wassergewöhnung</t>
  </si>
  <si>
    <t>Aquafitness</t>
  </si>
  <si>
    <t>Sport trotzt Krebs</t>
  </si>
  <si>
    <t>Taekwondo Kinder</t>
  </si>
  <si>
    <t>Taekwondo Erwachsene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</si>
</sst>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dd/\ mm/"/>
    <numFmt numFmtId="165" formatCode="dd/mm/yy;@"/>
  </numFmts>
  <fonts count="21" x14ac:knownFonts="1">
    <font>
      <sz val="10"/>
      <name val="Arial"/>
    </font>
    <font>
      <sz val="12"/>
      <color theme="1"/>
      <name val="Calibri"/>
      <family val="2"/>
      <scheme val="minor"/>
    </font>
    <font>
      <b/>
      <sz val="10"/>
      <name val="Arial"/>
      <family val="2"/>
    </font>
    <font>
      <sz val="8"/>
      <name val="Arial"/>
      <family val="2"/>
    </font>
    <font>
      <b/>
      <sz val="14"/>
      <name val="Arial"/>
      <family val="2"/>
    </font>
    <font>
      <sz val="10"/>
      <name val="Arial"/>
      <family val="2"/>
    </font>
    <font>
      <u/>
      <sz val="10"/>
      <color theme="10"/>
      <name val="Arial"/>
      <family val="2"/>
    </font>
    <font>
      <u/>
      <sz val="10"/>
      <color theme="10"/>
      <name val="Arial"/>
      <family val="2"/>
    </font>
    <font>
      <b/>
      <sz val="12"/>
      <name val="Arial"/>
      <family val="2"/>
    </font>
    <font>
      <sz val="12"/>
      <name val="Arial"/>
      <family val="2"/>
    </font>
    <font>
      <sz val="10"/>
      <name val="Arial"/>
      <family val="2"/>
    </font>
    <font>
      <b/>
      <sz val="12"/>
      <color theme="1"/>
      <name val="Calibri"/>
      <family val="2"/>
      <scheme val="minor"/>
    </font>
    <font>
      <sz val="12"/>
      <color rgb="FFFF0000"/>
      <name val="Arial"/>
      <family val="2"/>
    </font>
    <font>
      <sz val="12"/>
      <color rgb="FF000000"/>
      <name val="Helvetica"/>
      <family val="2"/>
    </font>
    <font>
      <b/>
      <sz val="12"/>
      <color rgb="FFFF0000"/>
      <name val="Arial"/>
      <family val="2"/>
    </font>
    <font>
      <b/>
      <sz val="14"/>
      <color rgb="FFFF0000"/>
      <name val="Arial"/>
      <family val="2"/>
    </font>
    <font>
      <b/>
      <sz val="12"/>
      <color rgb="FF00B050"/>
      <name val="Arial"/>
      <family val="2"/>
    </font>
    <font>
      <sz val="14"/>
      <name val="Arial"/>
      <family val="2"/>
    </font>
    <font>
      <sz val="14"/>
      <color rgb="FFFF0000"/>
      <name val="Arial"/>
      <family val="2"/>
    </font>
    <font>
      <sz val="12"/>
      <color rgb="FF000000"/>
      <name val="Arial"/>
      <family val="2"/>
    </font>
    <font>
      <sz val="12"/>
      <color rgb="FF000000"/>
      <name val="Calibri"/>
      <family val="2"/>
    </font>
  </fonts>
  <fills count="6">
    <fill>
      <patternFill patternType="none"/>
    </fill>
    <fill>
      <patternFill patternType="gray125"/>
    </fill>
    <fill>
      <patternFill patternType="solid">
        <fgColor theme="6" tint="0.59999389629810485"/>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0" tint="-0.14999847407452621"/>
        <bgColor indexed="64"/>
      </patternFill>
    </fill>
  </fills>
  <borders count="27">
    <border>
      <left/>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hair">
        <color auto="1"/>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thin">
        <color auto="1"/>
      </top>
      <bottom/>
      <diagonal/>
    </border>
    <border>
      <left/>
      <right/>
      <top/>
      <bottom style="thin">
        <color auto="1"/>
      </bottom>
      <diagonal/>
    </border>
    <border>
      <left style="hair">
        <color indexed="64"/>
      </left>
      <right/>
      <top style="thin">
        <color indexed="64"/>
      </top>
      <bottom style="thin">
        <color indexed="64"/>
      </bottom>
      <diagonal/>
    </border>
  </borders>
  <cellStyleXfs count="4">
    <xf numFmtId="0" fontId="0" fillId="0" borderId="0"/>
    <xf numFmtId="0" fontId="6" fillId="0" borderId="0" applyNumberFormat="0" applyFill="0" applyBorder="0" applyAlignment="0" applyProtection="0">
      <alignment vertical="top"/>
      <protection locked="0"/>
    </xf>
    <xf numFmtId="44" fontId="10" fillId="0" borderId="0" applyFont="0" applyFill="0" applyBorder="0" applyAlignment="0" applyProtection="0"/>
    <xf numFmtId="0" fontId="1" fillId="0" borderId="0"/>
  </cellStyleXfs>
  <cellXfs count="183">
    <xf numFmtId="0" fontId="0" fillId="0" borderId="0" xfId="0"/>
    <xf numFmtId="0" fontId="2" fillId="0" borderId="0" xfId="0" applyFont="1"/>
    <xf numFmtId="0" fontId="4" fillId="0" borderId="0" xfId="0" applyFont="1"/>
    <xf numFmtId="0" fontId="0" fillId="0" borderId="0" xfId="0" applyBorder="1"/>
    <xf numFmtId="0" fontId="2" fillId="0" borderId="0" xfId="0" applyFont="1" applyAlignment="1">
      <alignment horizontal="center"/>
    </xf>
    <xf numFmtId="0" fontId="6" fillId="0" borderId="0" xfId="1" applyBorder="1" applyAlignment="1" applyProtection="1"/>
    <xf numFmtId="0" fontId="5" fillId="0" borderId="0" xfId="0" applyFont="1" applyBorder="1"/>
    <xf numFmtId="0" fontId="0" fillId="0" borderId="1" xfId="0" applyBorder="1"/>
    <xf numFmtId="0" fontId="0" fillId="0" borderId="4" xfId="0" applyBorder="1"/>
    <xf numFmtId="0" fontId="0" fillId="0" borderId="7" xfId="0" applyBorder="1"/>
    <xf numFmtId="0" fontId="2" fillId="0" borderId="10" xfId="0" applyFont="1" applyBorder="1"/>
    <xf numFmtId="0" fontId="8" fillId="0" borderId="0" xfId="0" applyFont="1"/>
    <xf numFmtId="0" fontId="9" fillId="0" borderId="0" xfId="0" applyFont="1"/>
    <xf numFmtId="0" fontId="8" fillId="0" borderId="0" xfId="0" applyFont="1" applyBorder="1" applyAlignment="1">
      <alignment horizontal="center"/>
    </xf>
    <xf numFmtId="0" fontId="9" fillId="0" borderId="0" xfId="0" applyFont="1" applyBorder="1"/>
    <xf numFmtId="0" fontId="5" fillId="0" borderId="0" xfId="0" applyFont="1"/>
    <xf numFmtId="0" fontId="2" fillId="0" borderId="11" xfId="0" applyFont="1" applyBorder="1" applyAlignment="1">
      <alignment horizontal="center" vertical="center"/>
    </xf>
    <xf numFmtId="0" fontId="4" fillId="0" borderId="0" xfId="0" applyFont="1" applyAlignment="1">
      <alignment vertical="center"/>
    </xf>
    <xf numFmtId="0" fontId="2" fillId="0" borderId="8" xfId="0" applyFont="1" applyFill="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2" xfId="0" applyFont="1" applyFill="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5" fillId="0" borderId="2" xfId="0" applyFont="1" applyFill="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5" fillId="0" borderId="0" xfId="0" applyFont="1" applyAlignment="1">
      <alignment horizontal="right"/>
    </xf>
    <xf numFmtId="0" fontId="5" fillId="0" borderId="0" xfId="0" applyFont="1" applyAlignment="1">
      <alignment horizontal="right" vertical="center"/>
    </xf>
    <xf numFmtId="44" fontId="0" fillId="0" borderId="0" xfId="2" applyFont="1"/>
    <xf numFmtId="0" fontId="1" fillId="0" borderId="0" xfId="3"/>
    <xf numFmtId="0" fontId="13" fillId="0" borderId="0" xfId="0" applyFont="1" applyAlignment="1">
      <alignment wrapText="1"/>
    </xf>
    <xf numFmtId="0" fontId="8" fillId="0" borderId="0" xfId="0" applyFont="1" applyAlignment="1">
      <alignment horizontal="center"/>
    </xf>
    <xf numFmtId="0" fontId="8" fillId="0" borderId="0" xfId="0" applyFont="1" applyAlignment="1">
      <alignment horizontal="left" indent="1"/>
    </xf>
    <xf numFmtId="0" fontId="8" fillId="0" borderId="16" xfId="0" applyFont="1" applyBorder="1" applyAlignment="1">
      <alignment horizontal="center"/>
    </xf>
    <xf numFmtId="0" fontId="8" fillId="0" borderId="0" xfId="0" applyFont="1" applyAlignment="1">
      <alignment horizontal="left"/>
    </xf>
    <xf numFmtId="0" fontId="8" fillId="0" borderId="0" xfId="0" applyFont="1" applyAlignment="1">
      <alignment vertical="center"/>
    </xf>
    <xf numFmtId="0" fontId="12" fillId="0" borderId="0" xfId="0" applyFont="1"/>
    <xf numFmtId="0" fontId="9" fillId="0" borderId="17" xfId="0" applyFont="1" applyBorder="1"/>
    <xf numFmtId="0" fontId="2" fillId="0" borderId="0" xfId="0" applyFont="1" applyBorder="1" applyAlignment="1">
      <alignment horizontal="center"/>
    </xf>
    <xf numFmtId="0" fontId="0" fillId="5" borderId="0" xfId="0" applyFill="1"/>
    <xf numFmtId="0" fontId="2" fillId="5" borderId="0" xfId="0" applyFont="1" applyFill="1" applyAlignment="1">
      <alignment horizontal="center"/>
    </xf>
    <xf numFmtId="0" fontId="8" fillId="3" borderId="23" xfId="0" applyFont="1" applyFill="1" applyBorder="1" applyAlignment="1" applyProtection="1">
      <alignment horizontal="center"/>
      <protection locked="0"/>
    </xf>
    <xf numFmtId="0" fontId="9" fillId="0" borderId="21" xfId="0" applyFont="1" applyBorder="1"/>
    <xf numFmtId="0" fontId="9" fillId="0" borderId="19" xfId="0" applyFont="1" applyBorder="1"/>
    <xf numFmtId="0" fontId="9" fillId="0" borderId="25" xfId="0" applyFont="1" applyBorder="1"/>
    <xf numFmtId="0" fontId="8" fillId="0" borderId="0" xfId="0" applyFont="1" applyAlignment="1">
      <alignment vertical="center" wrapText="1"/>
    </xf>
    <xf numFmtId="0" fontId="0" fillId="0" borderId="17" xfId="0" applyBorder="1"/>
    <xf numFmtId="0" fontId="0" fillId="0" borderId="24" xfId="0" applyBorder="1"/>
    <xf numFmtId="0" fontId="2" fillId="0" borderId="26" xfId="0" applyFont="1" applyBorder="1" applyAlignment="1">
      <alignment horizontal="center" vertical="center"/>
    </xf>
    <xf numFmtId="0" fontId="4" fillId="0" borderId="0" xfId="0" applyFont="1" applyAlignment="1" applyProtection="1">
      <alignment vertical="center"/>
    </xf>
    <xf numFmtId="0" fontId="4" fillId="0" borderId="0" xfId="0" applyFont="1" applyAlignment="1" applyProtection="1">
      <alignment horizontal="left" vertical="center"/>
    </xf>
    <xf numFmtId="0" fontId="4" fillId="0" borderId="0" xfId="0" applyFont="1" applyAlignment="1" applyProtection="1">
      <alignment horizontal="center" vertical="center"/>
    </xf>
    <xf numFmtId="0" fontId="8" fillId="0" borderId="24" xfId="0" applyFont="1" applyBorder="1" applyAlignment="1">
      <alignment horizontal="right" indent="1"/>
    </xf>
    <xf numFmtId="0" fontId="8" fillId="0" borderId="0" xfId="0" applyFont="1" applyBorder="1" applyAlignment="1">
      <alignment horizontal="right" indent="1"/>
    </xf>
    <xf numFmtId="0" fontId="8" fillId="0" borderId="25" xfId="0" applyFont="1" applyBorder="1" applyAlignment="1">
      <alignment horizontal="right" indent="1"/>
    </xf>
    <xf numFmtId="0" fontId="9" fillId="0" borderId="0" xfId="0" applyFont="1" applyProtection="1"/>
    <xf numFmtId="0" fontId="8" fillId="0" borderId="0" xfId="0" applyFont="1" applyAlignment="1" applyProtection="1">
      <alignment horizontal="center"/>
    </xf>
    <xf numFmtId="165" fontId="4" fillId="0" borderId="0" xfId="0" applyNumberFormat="1" applyFont="1" applyAlignment="1" applyProtection="1">
      <alignment horizontal="center" vertical="center"/>
    </xf>
    <xf numFmtId="0" fontId="12" fillId="0" borderId="0" xfId="0" applyFont="1" applyBorder="1" applyAlignment="1" applyProtection="1">
      <alignment horizontal="center" vertical="center" wrapText="1"/>
    </xf>
    <xf numFmtId="0" fontId="0" fillId="0" borderId="0" xfId="0" applyProtection="1"/>
    <xf numFmtId="0" fontId="9" fillId="0" borderId="21" xfId="0" applyFont="1" applyBorder="1" applyAlignment="1">
      <alignment horizontal="right" vertical="center" indent="1"/>
    </xf>
    <xf numFmtId="0" fontId="11" fillId="0" borderId="25" xfId="0" applyFont="1" applyBorder="1" applyAlignment="1">
      <alignment horizontal="right" vertical="center" indent="1"/>
    </xf>
    <xf numFmtId="0" fontId="0" fillId="0" borderId="0" xfId="0" applyAlignment="1">
      <alignment horizontal="center" vertical="center"/>
    </xf>
    <xf numFmtId="0" fontId="11" fillId="0" borderId="22" xfId="0" applyFont="1" applyBorder="1" applyAlignment="1">
      <alignment horizontal="center" vertical="center"/>
    </xf>
    <xf numFmtId="0" fontId="0" fillId="0" borderId="18" xfId="0" applyBorder="1" applyAlignment="1">
      <alignment horizontal="center" vertical="center"/>
    </xf>
    <xf numFmtId="0" fontId="7" fillId="0" borderId="5" xfId="1" applyFont="1" applyBorder="1" applyAlignment="1" applyProtection="1">
      <alignment horizontal="left" vertical="center" indent="1"/>
      <protection locked="0"/>
    </xf>
    <xf numFmtId="0" fontId="0" fillId="0" borderId="8" xfId="0" applyFill="1" applyBorder="1" applyAlignment="1" applyProtection="1">
      <alignment horizontal="left" vertical="center" indent="1"/>
      <protection locked="0"/>
    </xf>
    <xf numFmtId="0" fontId="6" fillId="0" borderId="8" xfId="1" applyFill="1" applyBorder="1" applyAlignment="1" applyProtection="1">
      <alignment horizontal="left" vertical="center" indent="1"/>
      <protection locked="0"/>
    </xf>
    <xf numFmtId="0" fontId="0" fillId="0" borderId="2" xfId="0" applyFill="1" applyBorder="1" applyAlignment="1" applyProtection="1">
      <alignment horizontal="left" vertical="center" indent="1"/>
      <protection locked="0"/>
    </xf>
    <xf numFmtId="0" fontId="6" fillId="0" borderId="2" xfId="1" applyFill="1" applyBorder="1" applyAlignment="1" applyProtection="1">
      <alignment horizontal="left" vertical="center" indent="1"/>
      <protection locked="0"/>
    </xf>
    <xf numFmtId="0" fontId="5" fillId="0" borderId="2" xfId="0" applyFont="1" applyFill="1" applyBorder="1" applyAlignment="1" applyProtection="1">
      <alignment horizontal="left" vertical="center" indent="1"/>
      <protection locked="0"/>
    </xf>
    <xf numFmtId="0" fontId="0" fillId="0" borderId="5" xfId="0" applyBorder="1" applyAlignment="1" applyProtection="1">
      <alignment horizontal="left" vertical="center" indent="1"/>
      <protection locked="0"/>
    </xf>
    <xf numFmtId="164" fontId="2" fillId="0" borderId="10" xfId="0" applyNumberFormat="1" applyFont="1" applyBorder="1" applyAlignment="1" applyProtection="1">
      <alignment horizontal="center" vertical="center"/>
      <protection locked="0"/>
    </xf>
    <xf numFmtId="164" fontId="2" fillId="0" borderId="11" xfId="0" applyNumberFormat="1" applyFont="1" applyBorder="1" applyAlignment="1" applyProtection="1">
      <alignment horizontal="center" vertical="center"/>
      <protection locked="0"/>
    </xf>
    <xf numFmtId="164" fontId="2" fillId="0" borderId="12" xfId="0" applyNumberFormat="1" applyFont="1" applyBorder="1" applyAlignment="1" applyProtection="1">
      <alignment horizontal="center" vertical="center"/>
      <protection locked="0"/>
    </xf>
    <xf numFmtId="0" fontId="0" fillId="0" borderId="8" xfId="0" applyFill="1" applyBorder="1" applyAlignment="1" applyProtection="1">
      <alignment horizontal="center" vertical="center"/>
      <protection locked="0"/>
    </xf>
    <xf numFmtId="0" fontId="0" fillId="0" borderId="2" xfId="0" applyFill="1"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2" fillId="0" borderId="11" xfId="0" applyFont="1" applyBorder="1" applyAlignment="1">
      <alignment horizontal="left" vertical="center" indent="1"/>
    </xf>
    <xf numFmtId="0" fontId="16" fillId="0" borderId="0" xfId="0" applyFont="1" applyBorder="1" applyAlignment="1" applyProtection="1">
      <alignment horizontal="center" vertical="center" wrapText="1"/>
      <protection locked="0"/>
    </xf>
    <xf numFmtId="0" fontId="5" fillId="4" borderId="0" xfId="0" applyFont="1" applyFill="1"/>
    <xf numFmtId="0" fontId="17" fillId="5" borderId="0" xfId="0" applyFont="1" applyFill="1" applyAlignment="1">
      <alignment horizontal="left" indent="3"/>
    </xf>
    <xf numFmtId="0" fontId="4" fillId="5" borderId="0" xfId="0" applyFont="1" applyFill="1" applyAlignment="1">
      <alignment horizontal="left" indent="3"/>
    </xf>
    <xf numFmtId="0" fontId="17" fillId="0" borderId="0" xfId="0" applyFont="1"/>
    <xf numFmtId="0" fontId="15" fillId="5" borderId="0" xfId="0" applyFont="1" applyFill="1" applyAlignment="1">
      <alignment horizontal="left" indent="3"/>
    </xf>
    <xf numFmtId="0" fontId="17" fillId="5" borderId="0" xfId="0" applyFont="1" applyFill="1" applyAlignment="1">
      <alignment horizontal="left" indent="1"/>
    </xf>
    <xf numFmtId="0" fontId="18" fillId="5" borderId="0" xfId="0" applyFont="1" applyFill="1" applyAlignment="1">
      <alignment horizontal="left" indent="3"/>
    </xf>
    <xf numFmtId="0" fontId="20" fillId="0" borderId="0" xfId="0" applyFont="1" applyAlignment="1">
      <alignment vertical="center" wrapText="1"/>
    </xf>
    <xf numFmtId="0" fontId="0" fillId="3" borderId="22" xfId="0" applyFill="1" applyBorder="1" applyAlignment="1" applyProtection="1">
      <alignment horizontal="center" vertical="center"/>
      <protection locked="0"/>
    </xf>
    <xf numFmtId="0" fontId="8" fillId="0" borderId="17" xfId="0" applyFont="1" applyBorder="1" applyAlignment="1">
      <alignment horizontal="right" vertical="center" indent="1"/>
    </xf>
    <xf numFmtId="0" fontId="8" fillId="0" borderId="24" xfId="0" applyFont="1" applyBorder="1" applyAlignment="1">
      <alignment horizontal="right" vertical="center" indent="1"/>
    </xf>
    <xf numFmtId="0" fontId="8" fillId="0" borderId="21" xfId="0" applyFont="1" applyBorder="1" applyAlignment="1">
      <alignment horizontal="right" vertical="center" wrapText="1" indent="1"/>
    </xf>
    <xf numFmtId="0" fontId="8" fillId="0" borderId="25" xfId="0" applyFont="1" applyBorder="1" applyAlignment="1">
      <alignment horizontal="right" vertical="center" wrapText="1" indent="1"/>
    </xf>
    <xf numFmtId="0" fontId="19" fillId="5" borderId="17" xfId="0" applyFont="1" applyFill="1" applyBorder="1" applyAlignment="1">
      <alignment horizontal="left" vertical="center" wrapText="1" indent="1"/>
    </xf>
    <xf numFmtId="0" fontId="19" fillId="5" borderId="24" xfId="0" applyFont="1" applyFill="1" applyBorder="1" applyAlignment="1">
      <alignment horizontal="left" vertical="center" wrapText="1" indent="1"/>
    </xf>
    <xf numFmtId="0" fontId="19" fillId="5" borderId="18" xfId="0" applyFont="1" applyFill="1" applyBorder="1" applyAlignment="1">
      <alignment horizontal="left" vertical="center" wrapText="1" indent="1"/>
    </xf>
    <xf numFmtId="0" fontId="19" fillId="5" borderId="19" xfId="0" applyFont="1" applyFill="1" applyBorder="1" applyAlignment="1">
      <alignment horizontal="left" vertical="center" wrapText="1" indent="1"/>
    </xf>
    <xf numFmtId="0" fontId="19" fillId="5" borderId="0" xfId="0" applyFont="1" applyFill="1" applyBorder="1" applyAlignment="1">
      <alignment horizontal="left" vertical="center" wrapText="1" indent="1"/>
    </xf>
    <xf numFmtId="0" fontId="19" fillId="5" borderId="20" xfId="0" applyFont="1" applyFill="1" applyBorder="1" applyAlignment="1">
      <alignment horizontal="left" vertical="center" wrapText="1" indent="1"/>
    </xf>
    <xf numFmtId="44" fontId="8" fillId="0" borderId="24" xfId="2" applyFont="1" applyBorder="1" applyAlignment="1">
      <alignment horizontal="center" vertical="center"/>
    </xf>
    <xf numFmtId="44" fontId="8" fillId="0" borderId="18" xfId="2" applyFont="1" applyBorder="1" applyAlignment="1">
      <alignment horizontal="center" vertical="center"/>
    </xf>
    <xf numFmtId="44" fontId="8" fillId="0" borderId="25" xfId="2" applyFont="1" applyBorder="1" applyAlignment="1">
      <alignment horizontal="center" vertical="center"/>
    </xf>
    <xf numFmtId="44" fontId="8" fillId="0" borderId="22" xfId="2" applyFont="1" applyBorder="1" applyAlignment="1">
      <alignment horizontal="center" vertical="center"/>
    </xf>
    <xf numFmtId="0" fontId="9" fillId="0" borderId="24" xfId="0" applyFont="1" applyBorder="1" applyAlignment="1">
      <alignment horizontal="center" vertical="center" wrapText="1"/>
    </xf>
    <xf numFmtId="0" fontId="9" fillId="0" borderId="25" xfId="0" applyFont="1" applyBorder="1" applyAlignment="1">
      <alignment horizontal="center" vertical="center"/>
    </xf>
    <xf numFmtId="0" fontId="11" fillId="0" borderId="24" xfId="0" applyFont="1" applyBorder="1" applyAlignment="1">
      <alignment horizontal="right" vertical="center" indent="1"/>
    </xf>
    <xf numFmtId="0" fontId="11" fillId="0" borderId="25" xfId="0" applyFont="1" applyBorder="1" applyAlignment="1">
      <alignment horizontal="right" vertical="center" indent="1"/>
    </xf>
    <xf numFmtId="0" fontId="11" fillId="0" borderId="24" xfId="0" applyFont="1" applyBorder="1" applyAlignment="1">
      <alignment horizontal="center" vertical="center"/>
    </xf>
    <xf numFmtId="0" fontId="11" fillId="0" borderId="25" xfId="0" applyFont="1" applyBorder="1" applyAlignment="1">
      <alignment horizontal="center" vertical="center"/>
    </xf>
    <xf numFmtId="44" fontId="9" fillId="0" borderId="24" xfId="2" applyFont="1" applyBorder="1" applyAlignment="1" applyProtection="1">
      <alignment horizontal="center" vertical="center"/>
      <protection locked="0"/>
    </xf>
    <xf numFmtId="44" fontId="9" fillId="0" borderId="25" xfId="2" applyFont="1" applyBorder="1" applyAlignment="1" applyProtection="1">
      <alignment horizontal="center" vertical="center"/>
      <protection locked="0"/>
    </xf>
    <xf numFmtId="0" fontId="19" fillId="5" borderId="21" xfId="0" applyFont="1" applyFill="1" applyBorder="1" applyAlignment="1">
      <alignment horizontal="left" vertical="center" wrapText="1" indent="1"/>
    </xf>
    <xf numFmtId="0" fontId="19" fillId="5" borderId="25" xfId="0" applyFont="1" applyFill="1" applyBorder="1" applyAlignment="1">
      <alignment horizontal="left" vertical="center" wrapText="1" indent="1"/>
    </xf>
    <xf numFmtId="0" fontId="19" fillId="5" borderId="22" xfId="0" applyFont="1" applyFill="1" applyBorder="1" applyAlignment="1">
      <alignment horizontal="left" vertical="center" wrapText="1" indent="1"/>
    </xf>
    <xf numFmtId="44" fontId="9" fillId="0" borderId="24" xfId="2" applyFont="1" applyBorder="1" applyAlignment="1">
      <alignment horizontal="center" vertical="center"/>
    </xf>
    <xf numFmtId="44" fontId="9" fillId="0" borderId="25" xfId="2" applyFont="1" applyBorder="1" applyAlignment="1">
      <alignment horizontal="center" vertical="center"/>
    </xf>
    <xf numFmtId="0" fontId="8" fillId="0" borderId="16" xfId="0" applyFont="1" applyBorder="1" applyAlignment="1">
      <alignment horizontal="center"/>
    </xf>
    <xf numFmtId="0" fontId="9" fillId="5" borderId="17" xfId="0" applyFont="1" applyFill="1" applyBorder="1" applyAlignment="1">
      <alignment horizontal="left" vertical="center" wrapText="1" indent="1"/>
    </xf>
    <xf numFmtId="0" fontId="9" fillId="5" borderId="24" xfId="0" applyFont="1" applyFill="1" applyBorder="1" applyAlignment="1">
      <alignment horizontal="left" vertical="center" wrapText="1" indent="1"/>
    </xf>
    <xf numFmtId="0" fontId="9" fillId="5" borderId="18" xfId="0" applyFont="1" applyFill="1" applyBorder="1" applyAlignment="1">
      <alignment horizontal="left" vertical="center" wrapText="1" indent="1"/>
    </xf>
    <xf numFmtId="0" fontId="9" fillId="5" borderId="21" xfId="0" applyFont="1" applyFill="1" applyBorder="1" applyAlignment="1">
      <alignment horizontal="left" vertical="center" wrapText="1" indent="1"/>
    </xf>
    <xf numFmtId="0" fontId="9" fillId="5" borderId="25" xfId="0" applyFont="1" applyFill="1" applyBorder="1" applyAlignment="1">
      <alignment horizontal="left" vertical="center" wrapText="1" indent="1"/>
    </xf>
    <xf numFmtId="0" fontId="9" fillId="5" borderId="22" xfId="0" applyFont="1" applyFill="1" applyBorder="1" applyAlignment="1">
      <alignment horizontal="left" vertical="center" wrapText="1" indent="1"/>
    </xf>
    <xf numFmtId="0" fontId="9" fillId="3" borderId="24" xfId="0" applyFont="1" applyFill="1" applyBorder="1" applyAlignment="1" applyProtection="1">
      <alignment horizontal="center" vertical="center"/>
      <protection locked="0"/>
    </xf>
    <xf numFmtId="0" fontId="9" fillId="3" borderId="25" xfId="0" applyFont="1" applyFill="1" applyBorder="1" applyAlignment="1" applyProtection="1">
      <alignment horizontal="center" vertical="center"/>
      <protection locked="0"/>
    </xf>
    <xf numFmtId="44" fontId="9" fillId="0" borderId="24" xfId="0" applyNumberFormat="1" applyFont="1" applyBorder="1" applyAlignment="1">
      <alignment horizontal="center" vertical="center"/>
    </xf>
    <xf numFmtId="44" fontId="9" fillId="0" borderId="18" xfId="0" applyNumberFormat="1" applyFont="1" applyBorder="1" applyAlignment="1">
      <alignment horizontal="center" vertical="center"/>
    </xf>
    <xf numFmtId="44" fontId="9" fillId="0" borderId="25" xfId="0" applyNumberFormat="1" applyFont="1" applyBorder="1" applyAlignment="1">
      <alignment horizontal="center" vertical="center"/>
    </xf>
    <xf numFmtId="44" fontId="9" fillId="0" borderId="22" xfId="0" applyNumberFormat="1" applyFont="1" applyBorder="1" applyAlignment="1">
      <alignment horizontal="center" vertical="center"/>
    </xf>
    <xf numFmtId="0" fontId="9" fillId="0" borderId="13" xfId="0" applyFont="1" applyBorder="1" applyAlignment="1">
      <alignment horizontal="right" vertical="center" indent="1"/>
    </xf>
    <xf numFmtId="0" fontId="9" fillId="0" borderId="14" xfId="0" applyFont="1" applyBorder="1" applyAlignment="1">
      <alignment horizontal="right" vertical="center" indent="1"/>
    </xf>
    <xf numFmtId="0" fontId="9" fillId="2" borderId="15" xfId="0" applyNumberFormat="1" applyFont="1" applyFill="1" applyBorder="1" applyAlignment="1" applyProtection="1">
      <alignment horizontal="center" vertical="center"/>
      <protection locked="0"/>
    </xf>
    <xf numFmtId="0" fontId="9" fillId="0" borderId="17" xfId="0" applyFont="1" applyBorder="1" applyAlignment="1">
      <alignment horizontal="right" vertical="center" indent="1"/>
    </xf>
    <xf numFmtId="0" fontId="9" fillId="0" borderId="24" xfId="0" applyFont="1" applyBorder="1" applyAlignment="1">
      <alignment horizontal="right" vertical="center" indent="1"/>
    </xf>
    <xf numFmtId="0" fontId="9" fillId="2" borderId="18" xfId="0" applyNumberFormat="1" applyFont="1" applyFill="1" applyBorder="1" applyAlignment="1" applyProtection="1">
      <alignment horizontal="center" vertical="center"/>
      <protection locked="0"/>
    </xf>
    <xf numFmtId="0" fontId="9" fillId="0" borderId="21" xfId="0" applyFont="1" applyBorder="1" applyAlignment="1">
      <alignment horizontal="right" vertical="center" indent="1"/>
    </xf>
    <xf numFmtId="0" fontId="9" fillId="2" borderId="24" xfId="0" applyFont="1" applyFill="1" applyBorder="1" applyAlignment="1" applyProtection="1">
      <alignment horizontal="center" vertical="center"/>
      <protection locked="0"/>
    </xf>
    <xf numFmtId="0" fontId="9" fillId="2" borderId="18" xfId="0" applyFont="1" applyFill="1" applyBorder="1" applyAlignment="1" applyProtection="1">
      <alignment horizontal="center" vertical="center"/>
      <protection locked="0"/>
    </xf>
    <xf numFmtId="0" fontId="9" fillId="2" borderId="25" xfId="0" applyFont="1" applyFill="1" applyBorder="1" applyAlignment="1" applyProtection="1">
      <alignment horizontal="center" vertical="center"/>
      <protection locked="0"/>
    </xf>
    <xf numFmtId="0" fontId="9" fillId="2" borderId="22" xfId="0" applyFont="1" applyFill="1" applyBorder="1" applyAlignment="1" applyProtection="1">
      <alignment horizontal="center" vertical="center"/>
      <protection locked="0"/>
    </xf>
    <xf numFmtId="0" fontId="8" fillId="0" borderId="17" xfId="0" applyFont="1" applyBorder="1" applyAlignment="1">
      <alignment horizontal="center" vertical="center"/>
    </xf>
    <xf numFmtId="0" fontId="8" fillId="0" borderId="24" xfId="0" applyFont="1" applyBorder="1" applyAlignment="1">
      <alignment horizontal="center" vertical="center"/>
    </xf>
    <xf numFmtId="0" fontId="8" fillId="0" borderId="21" xfId="0" applyFont="1" applyBorder="1" applyAlignment="1">
      <alignment horizontal="center" vertical="center"/>
    </xf>
    <xf numFmtId="0" fontId="8" fillId="0" borderId="25" xfId="0" applyFont="1" applyBorder="1" applyAlignment="1">
      <alignment horizontal="center" vertical="center"/>
    </xf>
    <xf numFmtId="3" fontId="9" fillId="2" borderId="24" xfId="0" applyNumberFormat="1" applyFont="1" applyFill="1" applyBorder="1" applyAlignment="1" applyProtection="1">
      <alignment horizontal="center" vertical="center"/>
      <protection locked="0"/>
    </xf>
    <xf numFmtId="3" fontId="9" fillId="2" borderId="18" xfId="0" applyNumberFormat="1" applyFont="1" applyFill="1" applyBorder="1" applyAlignment="1" applyProtection="1">
      <alignment horizontal="center" vertical="center"/>
      <protection locked="0"/>
    </xf>
    <xf numFmtId="3" fontId="9" fillId="2" borderId="25" xfId="0" applyNumberFormat="1" applyFont="1" applyFill="1" applyBorder="1" applyAlignment="1" applyProtection="1">
      <alignment horizontal="center" vertical="center"/>
      <protection locked="0"/>
    </xf>
    <xf numFmtId="3" fontId="9" fillId="2" borderId="22" xfId="0" applyNumberFormat="1" applyFont="1" applyFill="1" applyBorder="1" applyAlignment="1" applyProtection="1">
      <alignment horizontal="center" vertical="center"/>
      <protection locked="0"/>
    </xf>
    <xf numFmtId="0" fontId="2" fillId="0" borderId="13" xfId="0" applyNumberFormat="1" applyFont="1" applyBorder="1" applyAlignment="1" applyProtection="1">
      <alignment horizontal="center" vertical="center"/>
    </xf>
    <xf numFmtId="0" fontId="2" fillId="0" borderId="14" xfId="0" applyNumberFormat="1" applyFont="1" applyBorder="1" applyAlignment="1" applyProtection="1">
      <alignment horizontal="center" vertical="center"/>
    </xf>
    <xf numFmtId="0" fontId="2" fillId="0" borderId="15" xfId="0" applyNumberFormat="1" applyFont="1" applyBorder="1" applyAlignment="1" applyProtection="1">
      <alignment horizontal="center" vertical="center"/>
    </xf>
    <xf numFmtId="0" fontId="9" fillId="0" borderId="24" xfId="0" applyFont="1" applyBorder="1" applyAlignment="1">
      <alignment horizontal="center"/>
    </xf>
    <xf numFmtId="0" fontId="13" fillId="2" borderId="24" xfId="0" applyFont="1" applyFill="1" applyBorder="1" applyAlignment="1" applyProtection="1">
      <alignment horizontal="center" vertical="center" wrapText="1"/>
      <protection locked="0"/>
    </xf>
    <xf numFmtId="0" fontId="13" fillId="2" borderId="18" xfId="0" applyFont="1" applyFill="1" applyBorder="1" applyAlignment="1" applyProtection="1">
      <alignment horizontal="center" vertical="center" wrapText="1"/>
      <protection locked="0"/>
    </xf>
    <xf numFmtId="0" fontId="13" fillId="2" borderId="25" xfId="0" applyFont="1" applyFill="1" applyBorder="1" applyAlignment="1" applyProtection="1">
      <alignment horizontal="center" vertical="center" wrapText="1"/>
      <protection locked="0"/>
    </xf>
    <xf numFmtId="0" fontId="13" fillId="2" borderId="22" xfId="0" applyFont="1" applyFill="1" applyBorder="1" applyAlignment="1" applyProtection="1">
      <alignment horizontal="center" vertical="center" wrapText="1"/>
      <protection locked="0"/>
    </xf>
    <xf numFmtId="0" fontId="17" fillId="5" borderId="0" xfId="0" applyFont="1" applyFill="1" applyAlignment="1">
      <alignment horizontal="left" wrapText="1" indent="3"/>
    </xf>
    <xf numFmtId="0" fontId="12" fillId="0" borderId="13" xfId="0" applyFont="1" applyBorder="1" applyAlignment="1" applyProtection="1">
      <alignment horizontal="center" vertical="center" wrapText="1"/>
    </xf>
    <xf numFmtId="0" fontId="12" fillId="0" borderId="14" xfId="0" applyFont="1" applyBorder="1" applyAlignment="1" applyProtection="1">
      <alignment horizontal="center" vertical="center" wrapText="1"/>
    </xf>
    <xf numFmtId="0" fontId="12" fillId="0" borderId="15" xfId="0" applyFont="1" applyBorder="1" applyAlignment="1" applyProtection="1">
      <alignment horizontal="center" vertical="center" wrapText="1"/>
    </xf>
    <xf numFmtId="0" fontId="9" fillId="3" borderId="25" xfId="0" applyFont="1" applyFill="1" applyBorder="1" applyAlignment="1" applyProtection="1">
      <alignment horizontal="center"/>
      <protection locked="0"/>
    </xf>
    <xf numFmtId="0" fontId="9" fillId="3" borderId="22" xfId="0" applyFont="1" applyFill="1" applyBorder="1" applyAlignment="1" applyProtection="1">
      <alignment horizontal="center"/>
      <protection locked="0"/>
    </xf>
    <xf numFmtId="0" fontId="9" fillId="3" borderId="24" xfId="0" applyFont="1" applyFill="1" applyBorder="1" applyAlignment="1" applyProtection="1">
      <alignment horizontal="center"/>
      <protection locked="0"/>
    </xf>
    <xf numFmtId="0" fontId="9" fillId="3" borderId="18" xfId="0" applyFont="1" applyFill="1" applyBorder="1" applyAlignment="1" applyProtection="1">
      <alignment horizontal="center"/>
      <protection locked="0"/>
    </xf>
    <xf numFmtId="0" fontId="9" fillId="3" borderId="0" xfId="0" applyFont="1" applyFill="1" applyBorder="1" applyAlignment="1" applyProtection="1">
      <alignment horizontal="center"/>
      <protection locked="0"/>
    </xf>
    <xf numFmtId="0" fontId="9" fillId="3" borderId="20" xfId="0" applyFont="1" applyFill="1" applyBorder="1" applyAlignment="1" applyProtection="1">
      <alignment horizontal="center"/>
      <protection locked="0"/>
    </xf>
    <xf numFmtId="0" fontId="9" fillId="0" borderId="17" xfId="0" applyFont="1" applyBorder="1" applyAlignment="1">
      <alignment horizontal="center"/>
    </xf>
    <xf numFmtId="0" fontId="9" fillId="0" borderId="18" xfId="0" applyFont="1" applyBorder="1" applyAlignment="1">
      <alignment horizontal="center"/>
    </xf>
    <xf numFmtId="0" fontId="9" fillId="2" borderId="19" xfId="0" applyFont="1" applyFill="1" applyBorder="1" applyAlignment="1">
      <alignment horizontal="center"/>
    </xf>
    <xf numFmtId="0" fontId="9" fillId="2" borderId="0" xfId="0" applyFont="1" applyFill="1" applyBorder="1" applyAlignment="1">
      <alignment horizontal="center"/>
    </xf>
    <xf numFmtId="0" fontId="9" fillId="2" borderId="20" xfId="0" applyFont="1" applyFill="1" applyBorder="1" applyAlignment="1">
      <alignment horizontal="center"/>
    </xf>
    <xf numFmtId="0" fontId="9" fillId="3" borderId="21" xfId="0" applyFont="1" applyFill="1" applyBorder="1" applyAlignment="1">
      <alignment horizontal="center"/>
    </xf>
    <xf numFmtId="0" fontId="9" fillId="3" borderId="25" xfId="0" applyFont="1" applyFill="1" applyBorder="1" applyAlignment="1">
      <alignment horizontal="center"/>
    </xf>
    <xf numFmtId="0" fontId="9" fillId="3" borderId="22" xfId="0" applyFont="1" applyFill="1" applyBorder="1" applyAlignment="1">
      <alignment horizontal="center"/>
    </xf>
    <xf numFmtId="0" fontId="8" fillId="0" borderId="13" xfId="0" applyFont="1" applyBorder="1" applyAlignment="1">
      <alignment horizontal="right" vertical="center" indent="1"/>
    </xf>
    <xf numFmtId="0" fontId="8" fillId="0" borderId="14" xfId="0" applyFont="1" applyBorder="1" applyAlignment="1">
      <alignment horizontal="right" vertical="center" indent="1"/>
    </xf>
    <xf numFmtId="0" fontId="9" fillId="3" borderId="14" xfId="0" quotePrefix="1" applyFont="1" applyFill="1" applyBorder="1" applyAlignment="1" applyProtection="1">
      <alignment horizontal="center" vertical="center"/>
      <protection locked="0"/>
    </xf>
    <xf numFmtId="44" fontId="9" fillId="0" borderId="0" xfId="2" applyFont="1" applyBorder="1" applyAlignment="1" applyProtection="1">
      <alignment horizontal="center" vertical="center"/>
      <protection locked="0"/>
    </xf>
    <xf numFmtId="44" fontId="9" fillId="0" borderId="20" xfId="2" applyFont="1" applyBorder="1" applyAlignment="1" applyProtection="1">
      <alignment horizontal="center" vertical="center"/>
      <protection locked="0"/>
    </xf>
    <xf numFmtId="44" fontId="9" fillId="0" borderId="22" xfId="2" applyFont="1" applyBorder="1" applyAlignment="1" applyProtection="1">
      <alignment horizontal="center" vertical="center"/>
      <protection locked="0"/>
    </xf>
    <xf numFmtId="0" fontId="14" fillId="0" borderId="0" xfId="0" applyFont="1" applyBorder="1" applyAlignment="1">
      <alignment horizontal="center" vertical="center" wrapText="1"/>
    </xf>
    <xf numFmtId="0" fontId="14" fillId="0" borderId="25" xfId="0" applyFont="1" applyBorder="1" applyAlignment="1">
      <alignment horizontal="center" vertical="center"/>
    </xf>
  </cellXfs>
  <cellStyles count="4">
    <cellStyle name="Link" xfId="1" builtinId="8"/>
    <cellStyle name="Standard" xfId="0" builtinId="0"/>
    <cellStyle name="Standard 2" xfId="3" xr:uid="{00000000-0005-0000-0000-000002000000}"/>
    <cellStyle name="Währung" xfId="2" builtinId="4"/>
  </cellStyles>
  <dxfs count="19">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b val="0"/>
        <i val="0"/>
        <strike val="0"/>
        <condense val="0"/>
        <extend val="0"/>
        <outline val="0"/>
        <shadow val="0"/>
        <u val="none"/>
        <vertAlign val="baseline"/>
        <sz val="10"/>
        <color auto="1"/>
        <name val="Arial"/>
        <family val="2"/>
        <scheme val="none"/>
      </font>
      <fill>
        <patternFill patternType="solid">
          <fgColor indexed="64"/>
          <bgColor theme="2" tint="-9.9978637043366805E-2"/>
        </patternFill>
      </fill>
    </dxf>
    <dxf>
      <font>
        <b val="0"/>
        <i val="0"/>
        <strike val="0"/>
        <condense val="0"/>
        <extend val="0"/>
        <outline val="0"/>
        <shadow val="0"/>
        <u val="none"/>
        <vertAlign val="baseline"/>
        <sz val="10"/>
        <color auto="1"/>
        <name val="Arial"/>
        <family val="2"/>
        <scheme val="none"/>
      </font>
      <fill>
        <patternFill patternType="solid">
          <fgColor indexed="64"/>
          <bgColor theme="2" tint="-9.9978637043366805E-2"/>
        </patternFill>
      </fill>
    </dxf>
    <dxf>
      <font>
        <b val="0"/>
        <i val="0"/>
        <strike val="0"/>
        <condense val="0"/>
        <extend val="0"/>
        <outline val="0"/>
        <shadow val="0"/>
        <u val="none"/>
        <vertAlign val="baseline"/>
        <sz val="10"/>
        <color auto="1"/>
        <name val="Arial"/>
        <family val="2"/>
        <scheme val="none"/>
      </font>
      <fill>
        <patternFill patternType="solid">
          <fgColor indexed="64"/>
          <bgColor theme="2" tint="-9.9978637043366805E-2"/>
        </patternFill>
      </fill>
    </dxf>
    <dxf>
      <font>
        <b val="0"/>
        <i val="0"/>
        <strike val="0"/>
        <condense val="0"/>
        <extend val="0"/>
        <outline val="0"/>
        <shadow val="0"/>
        <u val="none"/>
        <vertAlign val="baseline"/>
        <sz val="10"/>
        <color auto="1"/>
        <name val="Arial"/>
        <family val="2"/>
        <scheme val="none"/>
      </font>
      <fill>
        <patternFill patternType="solid">
          <fgColor indexed="64"/>
          <bgColor theme="2" tint="-9.9978637043366805E-2"/>
        </patternFill>
      </fill>
    </dxf>
    <dxf>
      <font>
        <b val="0"/>
        <i val="0"/>
        <strike val="0"/>
        <condense val="0"/>
        <extend val="0"/>
        <outline val="0"/>
        <shadow val="0"/>
        <u val="none"/>
        <vertAlign val="baseline"/>
        <sz val="10"/>
        <color auto="1"/>
        <name val="Arial"/>
        <family val="2"/>
        <scheme val="none"/>
      </font>
      <fill>
        <patternFill patternType="solid">
          <fgColor indexed="64"/>
          <bgColor theme="2" tint="-9.9978637043366805E-2"/>
        </patternFill>
      </fill>
    </dxf>
    <dxf>
      <font>
        <b val="0"/>
        <i val="0"/>
        <strike val="0"/>
        <condense val="0"/>
        <extend val="0"/>
        <outline val="0"/>
        <shadow val="0"/>
        <u val="none"/>
        <vertAlign val="baseline"/>
        <sz val="10"/>
        <color auto="1"/>
        <name val="Arial"/>
        <family val="2"/>
        <scheme val="none"/>
      </font>
      <fill>
        <patternFill patternType="solid">
          <fgColor indexed="64"/>
          <bgColor theme="2" tint="-9.9978637043366805E-2"/>
        </patternFill>
      </fill>
    </dxf>
    <dxf>
      <font>
        <b val="0"/>
        <i val="0"/>
        <strike val="0"/>
        <condense val="0"/>
        <extend val="0"/>
        <outline val="0"/>
        <shadow val="0"/>
        <u val="none"/>
        <vertAlign val="baseline"/>
        <sz val="10"/>
        <color auto="1"/>
        <name val="Arial"/>
        <family val="2"/>
        <scheme val="none"/>
      </font>
      <fill>
        <patternFill patternType="solid">
          <fgColor indexed="64"/>
          <bgColor theme="2" tint="-9.9978637043366805E-2"/>
        </patternFill>
      </fill>
    </dxf>
    <dxf>
      <font>
        <b val="0"/>
        <i val="0"/>
        <strike val="0"/>
        <condense val="0"/>
        <extend val="0"/>
        <outline val="0"/>
        <shadow val="0"/>
        <u val="none"/>
        <vertAlign val="baseline"/>
        <sz val="10"/>
        <color auto="1"/>
        <name val="Arial"/>
        <family val="2"/>
        <scheme val="none"/>
      </font>
      <fill>
        <patternFill patternType="solid">
          <fgColor indexed="64"/>
          <bgColor theme="2" tint="-9.9978637043366805E-2"/>
        </patternFill>
      </fill>
    </dxf>
    <dxf>
      <font>
        <b val="0"/>
        <i val="0"/>
        <strike val="0"/>
        <condense val="0"/>
        <extend val="0"/>
        <outline val="0"/>
        <shadow val="0"/>
        <u val="none"/>
        <vertAlign val="baseline"/>
        <sz val="10"/>
        <color auto="1"/>
        <name val="Arial"/>
        <family val="2"/>
        <scheme val="none"/>
      </font>
      <fill>
        <patternFill patternType="solid">
          <fgColor indexed="64"/>
          <bgColor theme="2" tint="-9.9978637043366805E-2"/>
        </patternFill>
      </fill>
    </dxf>
    <dxf>
      <font>
        <b val="0"/>
        <i val="0"/>
        <strike val="0"/>
        <condense val="0"/>
        <extend val="0"/>
        <outline val="0"/>
        <shadow val="0"/>
        <u val="none"/>
        <vertAlign val="baseline"/>
        <sz val="10"/>
        <color auto="1"/>
        <name val="Arial"/>
        <family val="2"/>
        <scheme val="none"/>
      </font>
      <fill>
        <patternFill patternType="solid">
          <fgColor indexed="64"/>
          <bgColor theme="2" tint="-9.9978637043366805E-2"/>
        </patternFill>
      </fill>
    </dxf>
    <dxf>
      <font>
        <b val="0"/>
        <i val="0"/>
        <strike val="0"/>
        <condense val="0"/>
        <extend val="0"/>
        <outline val="0"/>
        <shadow val="0"/>
        <u val="none"/>
        <vertAlign val="baseline"/>
        <sz val="10"/>
        <color auto="1"/>
        <name val="Arial"/>
        <family val="2"/>
        <scheme val="none"/>
      </font>
      <fill>
        <patternFill patternType="solid">
          <fgColor indexed="64"/>
          <bgColor theme="2" tint="-9.9978637043366805E-2"/>
        </patternFill>
      </fill>
    </dxf>
    <dxf>
      <font>
        <b val="0"/>
        <i val="0"/>
        <strike val="0"/>
        <condense val="0"/>
        <extend val="0"/>
        <outline val="0"/>
        <shadow val="0"/>
        <u val="none"/>
        <vertAlign val="baseline"/>
        <sz val="10"/>
        <color auto="1"/>
        <name val="Arial"/>
        <family val="2"/>
        <scheme val="none"/>
      </font>
      <fill>
        <patternFill patternType="solid">
          <fgColor indexed="64"/>
          <bgColor theme="2" tint="-9.9978637043366805E-2"/>
        </patternFill>
      </fill>
    </dxf>
    <dxf>
      <font>
        <b val="0"/>
        <i val="0"/>
        <strike val="0"/>
        <condense val="0"/>
        <extend val="0"/>
        <outline val="0"/>
        <shadow val="0"/>
        <u val="none"/>
        <vertAlign val="baseline"/>
        <sz val="10"/>
        <color auto="1"/>
        <name val="Arial"/>
        <family val="2"/>
        <scheme val="none"/>
      </font>
      <fill>
        <patternFill patternType="solid">
          <fgColor indexed="64"/>
          <bgColor theme="2" tint="-9.9978637043366805E-2"/>
        </patternFill>
      </fill>
    </dxf>
    <dxf>
      <font>
        <b val="0"/>
        <i val="0"/>
        <strike val="0"/>
        <condense val="0"/>
        <extend val="0"/>
        <outline val="0"/>
        <shadow val="0"/>
        <u val="none"/>
        <vertAlign val="baseline"/>
        <sz val="10"/>
        <color auto="1"/>
        <name val="Arial"/>
        <family val="2"/>
        <scheme val="none"/>
      </font>
      <fill>
        <patternFill patternType="solid">
          <fgColor indexed="64"/>
          <bgColor theme="2" tint="-9.9978637043366805E-2"/>
        </patternFill>
      </fill>
    </dxf>
    <dxf>
      <font>
        <b val="0"/>
        <i val="0"/>
        <strike val="0"/>
        <condense val="0"/>
        <extend val="0"/>
        <outline val="0"/>
        <shadow val="0"/>
        <u val="none"/>
        <vertAlign val="baseline"/>
        <sz val="10"/>
        <color auto="1"/>
        <name val="Arial"/>
        <family val="2"/>
        <scheme val="none"/>
      </font>
      <fill>
        <patternFill patternType="solid">
          <fgColor indexed="64"/>
          <bgColor theme="2" tint="-9.9978637043366805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5</xdr:col>
      <xdr:colOff>947530</xdr:colOff>
      <xdr:row>26</xdr:row>
      <xdr:rowOff>177800</xdr:rowOff>
    </xdr:from>
    <xdr:to>
      <xdr:col>19</xdr:col>
      <xdr:colOff>307180</xdr:colOff>
      <xdr:row>32</xdr:row>
      <xdr:rowOff>0</xdr:rowOff>
    </xdr:to>
    <xdr:pic>
      <xdr:nvPicPr>
        <xdr:cNvPr id="3" name="Grafik 2">
          <a:extLst>
            <a:ext uri="{FF2B5EF4-FFF2-40B4-BE49-F238E27FC236}">
              <a16:creationId xmlns:a16="http://schemas.microsoft.com/office/drawing/2014/main" id="{379F5CFC-2676-E942-AEAE-09A59E1269D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297530" y="6350000"/>
          <a:ext cx="6966950" cy="12446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6337D866-C3C9-5348-B1C2-D9DE16CA1768}" name="TL_Turnen" displayName="TL_Turnen" ref="A1:A9" totalsRowShown="0" headerRowDxfId="18">
  <autoFilter ref="A1:A9" xr:uid="{7E26FC0F-2DBB-6C46-BCE0-C608F3FF4D80}"/>
  <sortState ref="A2:A9">
    <sortCondition ref="A1:A9"/>
  </sortState>
  <tableColumns count="1">
    <tableColumn id="1" xr3:uid="{A6D36B69-C303-F441-914F-A21879AA60D3}" name="TL_Turnen"/>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AFD691DD-AE3F-2B4B-9F07-606859885E34}" name="WB_Wandern" displayName="WB_Wandern" ref="J1:J4" totalsRowShown="0" headerRowDxfId="9">
  <autoFilter ref="J1:J4" xr:uid="{B5E50190-3D15-C343-B4A3-A3C9ABCA4115}"/>
  <sortState ref="J2:J4">
    <sortCondition ref="J1:J4"/>
  </sortState>
  <tableColumns count="1">
    <tableColumn id="1" xr3:uid="{FAC57649-E20E-6F4F-9576-5DF2C55868DB}" name="WB_Wandern"/>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104F69D-0D9A-4348-BC81-6DA3E4D8F577}" name="WB_Boule" displayName="WB_Boule" ref="K1:K4" totalsRowShown="0" headerRowDxfId="8">
  <autoFilter ref="K1:K4" xr:uid="{989701F8-32FD-D247-A027-8DB1A23532A5}"/>
  <sortState ref="K2:K4">
    <sortCondition ref="K1:K4"/>
  </sortState>
  <tableColumns count="1">
    <tableColumn id="1" xr3:uid="{804C21DE-9125-D549-9314-8AD2764CF0BE}" name="WB_Boule"/>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DD2CE33D-88BA-0348-86B1-A62EC947F961}" name="WS_Schwimmen" displayName="WS_Schwimmen" ref="L1:L8" totalsRowShown="0" headerRowDxfId="7">
  <autoFilter ref="L1:L8" xr:uid="{0D3ADA24-B4D5-4441-A1B2-9E3F9F9C14F9}"/>
  <sortState ref="L2:L8">
    <sortCondition ref="L1:L8"/>
  </sortState>
  <tableColumns count="1">
    <tableColumn id="1" xr3:uid="{16B13322-5DC3-7546-B08D-7614A2A1CCE3}" name="WS_Schwimmen"/>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76150066-807B-694A-9E99-3240C916403C}" name="WS_Sporttauchen" displayName="WS_Sporttauchen" ref="M1:M4" totalsRowShown="0" headerRowDxfId="6">
  <autoFilter ref="M1:M4" xr:uid="{924D1944-04FD-344E-97AF-72AFB614C7A4}"/>
  <tableColumns count="1">
    <tableColumn id="1" xr3:uid="{20C9E21A-6DAB-924C-82FA-FCA679112841}" name="WS_Sporttauchen"/>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F31DED0C-59BF-1D44-A26A-662D9D513DAA}" name="WS_Aquagymnastik" displayName="WS_Aquagymnastik" ref="N1:N3" totalsRowShown="0" headerRowDxfId="5">
  <autoFilter ref="N1:N3" xr:uid="{B78AE6B3-B6A4-9E4D-A49C-11FBEE5412EA}"/>
  <tableColumns count="1">
    <tableColumn id="1" xr3:uid="{362B4F6A-C057-214F-9A32-7CB07FC05DA5}" name="WS_Aquagymnastik"/>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EC4630B3-F6EC-1544-9BAE-821B22B47637}" name="KS_Kampfsport" displayName="KS_Kampfsport" ref="O1:O9" totalsRowShown="0" headerRowDxfId="4">
  <autoFilter ref="O1:O9" xr:uid="{84492804-37C5-6A45-A8BD-6374BFF3EB74}"/>
  <sortState ref="O2:O9">
    <sortCondition ref="O1:O9"/>
  </sortState>
  <tableColumns count="1">
    <tableColumn id="1" xr3:uid="{C3D3AB24-465D-F045-9800-8F44AA2D5C2B}" name="KS_Kampfsport"/>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DE989214-393E-4843-B0DE-379838CBFEB8}" name="TL_Leichtathletik" displayName="TL_Leichtathletik" ref="B1:B8" totalsRowShown="0" headerRowDxfId="17">
  <autoFilter ref="B1:B8" xr:uid="{72290B50-7520-FE4C-B482-785080D00A93}"/>
  <sortState ref="B2:B8">
    <sortCondition ref="B1:B8"/>
  </sortState>
  <tableColumns count="1">
    <tableColumn id="1" xr3:uid="{15F197AA-683B-0B41-8674-4B588CA928C0}" name="TL_Leichtathletik"/>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D67DFDE7-70BF-A84D-9E03-607A29E9E166}" name="TL_Ringtennis" displayName="TL_Ringtennis" ref="C1:C4" totalsRowShown="0" headerRowDxfId="16">
  <autoFilter ref="C1:C4" xr:uid="{4149C78C-D346-6145-A22D-8D1CEB2EB524}"/>
  <tableColumns count="1">
    <tableColumn id="1" xr3:uid="{E35A4AED-C59C-BE45-A1A8-7E9A7F9C8C46}" name="TL_Ringtennis"/>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C55870E0-F134-1E4B-842B-164221DE37DD}" name="FD_Fitness" displayName="FD_Fitness" ref="D1:D17" totalsRowShown="0" headerRowDxfId="15">
  <autoFilter ref="D1:D17" xr:uid="{AC6592CC-CF7B-6340-9116-A452F7929D84}"/>
  <sortState ref="D2:D17">
    <sortCondition ref="D1:D17"/>
  </sortState>
  <tableColumns count="1">
    <tableColumn id="1" xr3:uid="{41AD2169-A53F-4244-BA1E-2886C321F9D0}" name="FD_Fitness"/>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2BF01C2D-C52E-5D4B-B109-555A23DB6025}" name="FD_Gymnastik" displayName="FD_Gymnastik" ref="E1:E6" totalsRowShown="0" headerRowDxfId="14">
  <autoFilter ref="E1:E6" xr:uid="{B712CC58-FB33-434D-9CEF-F3EA3A9C1595}"/>
  <sortState ref="E2:E6">
    <sortCondition ref="E1:E6"/>
  </sortState>
  <tableColumns count="1">
    <tableColumn id="1" xr3:uid="{DDD3E758-E765-4F43-B3AF-EC7B56D748D0}" name="FD_Gymnastik"/>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155CCF2C-A8A0-8C4F-97EF-70A6D2B47D6B}" name="FD_Natursport" displayName="FD_Natursport" ref="F1:F7" totalsRowShown="0" headerRowDxfId="13">
  <autoFilter ref="F1:F7" xr:uid="{13832EE1-EB8C-EE40-88E5-ADA75700C234}"/>
  <sortState ref="F2:F7">
    <sortCondition ref="F1:F7"/>
  </sortState>
  <tableColumns count="1">
    <tableColumn id="1" xr3:uid="{FD95A76A-384F-2042-9440-1B02938DCAA8}" name="FD_Natursport"/>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80D5C831-EA2F-A54A-A995-D96E6D8A6B23}" name="FD_Dance" displayName="FD_Dance" ref="G1:G5" totalsRowShown="0" headerRowDxfId="12">
  <autoFilter ref="G1:G5" xr:uid="{5B337EF2-31E4-FC44-888E-4F2911F08E11}"/>
  <tableColumns count="1">
    <tableColumn id="1" xr3:uid="{4415573C-08B6-F44A-A756-092BC4E5B356}" name="FD_Dance"/>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1A82DFD1-B6B6-CF42-AF0E-CD04317874D8}" name="GR_Gesundheitssport" displayName="GR_Gesundheitssport" ref="H1:H11" totalsRowShown="0" headerRowDxfId="11">
  <autoFilter ref="H1:H11" xr:uid="{02A6F985-A1C1-7A4B-9B1E-BE73DBF80F9B}"/>
  <sortState ref="H2:H11">
    <sortCondition ref="H1:H11"/>
  </sortState>
  <tableColumns count="1">
    <tableColumn id="1" xr3:uid="{3E9FED78-CAA6-6848-AEF3-4A0794D0E5B0}" name="GR_Gesundheitssport"/>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D3D4CF86-DEFD-EE4A-9F38-971D076C9C9F}" name="GR_Rehasport" displayName="GR_Rehasport" ref="I1:I3" totalsRowShown="0" headerRowDxfId="10">
  <autoFilter ref="I1:I3" xr:uid="{AD2B4C24-20D0-A046-AC90-2B5B1BAEE6E5}"/>
  <tableColumns count="1">
    <tableColumn id="1" xr3:uid="{2F235C33-40BA-604B-BA8D-144EDB19BF27}" name="GR_Rehasport"/>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3" Type="http://schemas.openxmlformats.org/officeDocument/2006/relationships/table" Target="../tables/table3.xml"/><Relationship Id="rId7" Type="http://schemas.openxmlformats.org/officeDocument/2006/relationships/table" Target="../tables/table7.xml"/><Relationship Id="rId12" Type="http://schemas.openxmlformats.org/officeDocument/2006/relationships/table" Target="../tables/table12.xml"/><Relationship Id="rId2" Type="http://schemas.openxmlformats.org/officeDocument/2006/relationships/table" Target="../tables/table2.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5" Type="http://schemas.openxmlformats.org/officeDocument/2006/relationships/table" Target="../tables/table5.xml"/><Relationship Id="rId15" Type="http://schemas.openxmlformats.org/officeDocument/2006/relationships/table" Target="../tables/table15.xml"/><Relationship Id="rId10" Type="http://schemas.openxmlformats.org/officeDocument/2006/relationships/table" Target="../tables/table10.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112"/>
  <sheetViews>
    <sheetView showGridLines="0" tabSelected="1" zoomScaleNormal="100" workbookViewId="0">
      <selection activeCell="C41" sqref="C41"/>
    </sheetView>
  </sheetViews>
  <sheetFormatPr baseColWidth="10" defaultColWidth="11.44140625" defaultRowHeight="15" x14ac:dyDescent="0.25"/>
  <cols>
    <col min="1" max="1" width="3" bestFit="1" customWidth="1"/>
    <col min="2" max="2" width="17" customWidth="1"/>
    <col min="3" max="3" width="17.88671875" customWidth="1"/>
    <col min="4" max="4" width="14.6640625" customWidth="1"/>
    <col min="5" max="5" width="30.88671875" customWidth="1"/>
    <col min="6" max="6" width="17.44140625" customWidth="1"/>
    <col min="7" max="19" width="6.33203125" style="4" customWidth="1"/>
    <col min="20" max="20" width="11.44140625" style="12"/>
  </cols>
  <sheetData>
    <row r="1" spans="1:19" ht="18" customHeight="1" x14ac:dyDescent="0.25">
      <c r="A1" s="40"/>
      <c r="B1" s="40"/>
      <c r="C1" s="40"/>
      <c r="D1" s="40"/>
      <c r="E1" s="40"/>
      <c r="F1" s="40"/>
      <c r="G1" s="41"/>
      <c r="H1" s="41"/>
      <c r="I1" s="41"/>
      <c r="J1" s="41"/>
      <c r="K1" s="41"/>
      <c r="L1" s="41"/>
      <c r="M1" s="41"/>
      <c r="N1" s="41"/>
      <c r="O1" s="41"/>
      <c r="P1" s="41"/>
      <c r="Q1" s="41"/>
      <c r="R1" s="41"/>
      <c r="S1" s="41"/>
    </row>
    <row r="2" spans="1:19" s="84" customFormat="1" ht="18" customHeight="1" x14ac:dyDescent="0.3">
      <c r="A2" s="82" t="s">
        <v>88</v>
      </c>
      <c r="B2" s="82"/>
      <c r="C2" s="82"/>
      <c r="D2" s="82"/>
      <c r="E2" s="82"/>
      <c r="F2" s="82"/>
      <c r="G2" s="83"/>
      <c r="H2" s="83"/>
      <c r="I2" s="83"/>
      <c r="J2" s="83"/>
      <c r="K2" s="83"/>
      <c r="L2" s="83"/>
      <c r="M2" s="83"/>
      <c r="N2" s="83"/>
      <c r="O2" s="83"/>
      <c r="P2" s="83"/>
      <c r="Q2" s="83"/>
      <c r="R2" s="83"/>
      <c r="S2" s="83"/>
    </row>
    <row r="3" spans="1:19" s="84" customFormat="1" ht="36" customHeight="1" x14ac:dyDescent="0.3">
      <c r="A3" s="157" t="s">
        <v>96</v>
      </c>
      <c r="B3" s="157"/>
      <c r="C3" s="157"/>
      <c r="D3" s="157"/>
      <c r="E3" s="157"/>
      <c r="F3" s="157"/>
      <c r="G3" s="157"/>
      <c r="H3" s="157"/>
      <c r="I3" s="157"/>
      <c r="J3" s="157"/>
      <c r="K3" s="157"/>
      <c r="L3" s="157"/>
      <c r="M3" s="157"/>
      <c r="N3" s="157"/>
      <c r="O3" s="157"/>
      <c r="P3" s="157"/>
      <c r="Q3" s="157"/>
      <c r="R3" s="157"/>
      <c r="S3" s="157"/>
    </row>
    <row r="4" spans="1:19" s="84" customFormat="1" ht="17.399999999999999" x14ac:dyDescent="0.3">
      <c r="A4" s="82" t="s">
        <v>140</v>
      </c>
      <c r="B4" s="82"/>
      <c r="C4" s="82"/>
      <c r="D4" s="82"/>
      <c r="E4" s="82"/>
      <c r="F4" s="82"/>
      <c r="G4" s="83"/>
      <c r="H4" s="83"/>
      <c r="I4" s="83"/>
      <c r="J4" s="83"/>
      <c r="K4" s="83"/>
      <c r="L4" s="83"/>
      <c r="M4" s="83"/>
      <c r="N4" s="83"/>
      <c r="O4" s="83"/>
      <c r="P4" s="83"/>
      <c r="Q4" s="83"/>
      <c r="R4" s="83"/>
      <c r="S4" s="83"/>
    </row>
    <row r="5" spans="1:19" s="84" customFormat="1" ht="18" customHeight="1" x14ac:dyDescent="0.3">
      <c r="A5" s="82"/>
      <c r="B5" s="82"/>
      <c r="C5" s="82"/>
      <c r="D5" s="82"/>
      <c r="E5" s="82"/>
      <c r="F5" s="82"/>
      <c r="G5" s="83"/>
      <c r="H5" s="83"/>
      <c r="I5" s="83"/>
      <c r="J5" s="83"/>
      <c r="K5" s="83"/>
      <c r="L5" s="83"/>
      <c r="M5" s="83"/>
      <c r="N5" s="83"/>
      <c r="O5" s="83"/>
      <c r="P5" s="83"/>
      <c r="Q5" s="83"/>
      <c r="R5" s="83"/>
      <c r="S5" s="83"/>
    </row>
    <row r="6" spans="1:19" s="84" customFormat="1" ht="18" customHeight="1" x14ac:dyDescent="0.3">
      <c r="A6" s="85" t="s">
        <v>89</v>
      </c>
      <c r="B6" s="82"/>
      <c r="C6" s="82"/>
      <c r="D6" s="82"/>
      <c r="E6" s="82"/>
      <c r="F6" s="82"/>
      <c r="G6" s="83"/>
      <c r="H6" s="83"/>
      <c r="I6" s="83"/>
      <c r="J6" s="83"/>
      <c r="K6" s="83"/>
      <c r="L6" s="83"/>
      <c r="M6" s="83"/>
      <c r="N6" s="83"/>
      <c r="O6" s="83"/>
      <c r="P6" s="83"/>
      <c r="Q6" s="83"/>
      <c r="R6" s="83"/>
      <c r="S6" s="83"/>
    </row>
    <row r="7" spans="1:19" s="84" customFormat="1" ht="18" customHeight="1" x14ac:dyDescent="0.3">
      <c r="A7" s="86" t="s">
        <v>95</v>
      </c>
      <c r="B7" s="86" t="s">
        <v>162</v>
      </c>
      <c r="C7" s="82"/>
      <c r="D7" s="82"/>
      <c r="E7" s="82"/>
      <c r="F7" s="82"/>
      <c r="G7" s="83"/>
      <c r="H7" s="83"/>
      <c r="I7" s="83"/>
      <c r="J7" s="83"/>
      <c r="K7" s="83"/>
      <c r="L7" s="83"/>
      <c r="M7" s="83"/>
      <c r="N7" s="83"/>
      <c r="O7" s="83"/>
      <c r="P7" s="83"/>
      <c r="Q7" s="83"/>
      <c r="R7" s="83"/>
      <c r="S7" s="83"/>
    </row>
    <row r="8" spans="1:19" s="84" customFormat="1" ht="17.399999999999999" x14ac:dyDescent="0.3">
      <c r="A8" s="86" t="s">
        <v>95</v>
      </c>
      <c r="B8" s="86" t="s">
        <v>157</v>
      </c>
      <c r="C8" s="82"/>
      <c r="D8" s="82"/>
      <c r="E8" s="82"/>
      <c r="F8" s="82"/>
      <c r="G8" s="83"/>
      <c r="H8" s="83"/>
      <c r="I8" s="83"/>
      <c r="J8" s="83"/>
      <c r="K8" s="83"/>
      <c r="L8" s="83"/>
      <c r="M8" s="83"/>
      <c r="N8" s="83"/>
      <c r="O8" s="83"/>
      <c r="P8" s="83"/>
      <c r="Q8" s="83"/>
      <c r="R8" s="83"/>
      <c r="S8" s="83"/>
    </row>
    <row r="9" spans="1:19" s="84" customFormat="1" ht="18" customHeight="1" x14ac:dyDescent="0.3">
      <c r="A9" s="86" t="s">
        <v>95</v>
      </c>
      <c r="B9" s="86" t="s">
        <v>163</v>
      </c>
      <c r="C9" s="82"/>
      <c r="D9" s="82"/>
      <c r="E9" s="82"/>
      <c r="F9" s="82"/>
      <c r="G9" s="83"/>
      <c r="H9" s="83"/>
      <c r="I9" s="83"/>
      <c r="J9" s="83"/>
      <c r="K9" s="83"/>
      <c r="L9" s="83"/>
      <c r="M9" s="83"/>
      <c r="N9" s="83"/>
      <c r="O9" s="83"/>
      <c r="P9" s="83"/>
      <c r="Q9" s="83"/>
      <c r="R9" s="83"/>
      <c r="S9" s="83"/>
    </row>
    <row r="10" spans="1:19" s="84" customFormat="1" ht="18" customHeight="1" x14ac:dyDescent="0.3">
      <c r="A10" s="86" t="s">
        <v>95</v>
      </c>
      <c r="B10" s="86" t="s">
        <v>97</v>
      </c>
      <c r="C10" s="82"/>
      <c r="D10" s="82"/>
      <c r="E10" s="82"/>
      <c r="F10" s="82"/>
      <c r="G10" s="83"/>
      <c r="H10" s="83"/>
      <c r="I10" s="83"/>
      <c r="J10" s="83"/>
      <c r="K10" s="83"/>
      <c r="L10" s="83"/>
      <c r="M10" s="83"/>
      <c r="N10" s="83"/>
      <c r="O10" s="83"/>
      <c r="P10" s="83"/>
      <c r="Q10" s="83"/>
      <c r="R10" s="83"/>
      <c r="S10" s="83"/>
    </row>
    <row r="11" spans="1:19" s="84" customFormat="1" ht="18" customHeight="1" x14ac:dyDescent="0.3">
      <c r="A11" s="86" t="s">
        <v>95</v>
      </c>
      <c r="B11" s="86" t="s">
        <v>164</v>
      </c>
      <c r="C11" s="82"/>
      <c r="D11" s="82"/>
      <c r="E11" s="82"/>
      <c r="F11" s="82"/>
      <c r="G11" s="83"/>
      <c r="H11" s="83"/>
      <c r="I11" s="83"/>
      <c r="J11" s="83"/>
      <c r="K11" s="83"/>
      <c r="L11" s="83"/>
      <c r="M11" s="83"/>
      <c r="N11" s="83"/>
      <c r="O11" s="83"/>
      <c r="P11" s="83"/>
      <c r="Q11" s="83"/>
      <c r="R11" s="83"/>
      <c r="S11" s="83"/>
    </row>
    <row r="12" spans="1:19" s="84" customFormat="1" ht="18" customHeight="1" x14ac:dyDescent="0.3">
      <c r="A12" s="86" t="s">
        <v>95</v>
      </c>
      <c r="B12" s="86" t="s">
        <v>93</v>
      </c>
      <c r="C12" s="82"/>
      <c r="D12" s="82"/>
      <c r="E12" s="82"/>
      <c r="F12" s="82"/>
      <c r="G12" s="83"/>
      <c r="H12" s="83"/>
      <c r="I12" s="83"/>
      <c r="J12" s="83"/>
      <c r="K12" s="83"/>
      <c r="L12" s="83"/>
      <c r="M12" s="83"/>
      <c r="N12" s="83"/>
      <c r="O12" s="83"/>
      <c r="P12" s="83"/>
      <c r="Q12" s="83"/>
      <c r="R12" s="83"/>
      <c r="S12" s="83"/>
    </row>
    <row r="13" spans="1:19" s="84" customFormat="1" ht="18" customHeight="1" x14ac:dyDescent="0.3">
      <c r="A13" s="86" t="s">
        <v>95</v>
      </c>
      <c r="B13" s="86" t="s">
        <v>90</v>
      </c>
      <c r="C13" s="82"/>
      <c r="D13" s="82"/>
      <c r="E13" s="82"/>
      <c r="F13" s="82"/>
      <c r="G13" s="83"/>
      <c r="H13" s="83"/>
      <c r="I13" s="83"/>
      <c r="J13" s="83"/>
      <c r="K13" s="83"/>
      <c r="L13" s="83"/>
      <c r="M13" s="83"/>
      <c r="N13" s="83"/>
      <c r="O13" s="83"/>
      <c r="P13" s="83"/>
      <c r="Q13" s="83"/>
      <c r="R13" s="83"/>
      <c r="S13" s="83"/>
    </row>
    <row r="14" spans="1:19" s="84" customFormat="1" ht="18" customHeight="1" x14ac:dyDescent="0.3">
      <c r="A14" s="86" t="s">
        <v>95</v>
      </c>
      <c r="B14" s="86" t="s">
        <v>99</v>
      </c>
      <c r="C14" s="82"/>
      <c r="D14" s="82"/>
      <c r="E14" s="82"/>
      <c r="F14" s="82"/>
      <c r="G14" s="83"/>
      <c r="H14" s="83"/>
      <c r="I14" s="83"/>
      <c r="J14" s="83"/>
      <c r="K14" s="83"/>
      <c r="L14" s="83"/>
      <c r="M14" s="83"/>
      <c r="N14" s="83"/>
      <c r="O14" s="83"/>
      <c r="P14" s="83"/>
      <c r="Q14" s="83"/>
      <c r="R14" s="83"/>
      <c r="S14" s="83"/>
    </row>
    <row r="15" spans="1:19" s="84" customFormat="1" ht="18" customHeight="1" x14ac:dyDescent="0.3">
      <c r="A15" s="86" t="s">
        <v>95</v>
      </c>
      <c r="B15" s="86" t="s">
        <v>91</v>
      </c>
      <c r="C15" s="82"/>
      <c r="D15" s="82"/>
      <c r="E15" s="82"/>
      <c r="F15" s="82"/>
      <c r="G15" s="83"/>
      <c r="H15" s="83"/>
      <c r="I15" s="83"/>
      <c r="J15" s="83"/>
      <c r="K15" s="83"/>
      <c r="L15" s="83"/>
      <c r="M15" s="83"/>
      <c r="N15" s="83"/>
      <c r="O15" s="83"/>
      <c r="P15" s="83"/>
      <c r="Q15" s="83"/>
      <c r="R15" s="83"/>
      <c r="S15" s="83"/>
    </row>
    <row r="16" spans="1:19" s="84" customFormat="1" ht="18" customHeight="1" x14ac:dyDescent="0.3">
      <c r="A16" s="86" t="s">
        <v>95</v>
      </c>
      <c r="B16" s="86" t="s">
        <v>92</v>
      </c>
      <c r="C16" s="82"/>
      <c r="D16" s="82"/>
      <c r="E16" s="82"/>
      <c r="F16" s="82"/>
      <c r="G16" s="83"/>
      <c r="H16" s="83"/>
      <c r="I16" s="83"/>
      <c r="J16" s="83"/>
      <c r="K16" s="83"/>
      <c r="L16" s="83"/>
      <c r="M16" s="83"/>
      <c r="N16" s="83"/>
      <c r="O16" s="83"/>
      <c r="P16" s="83"/>
      <c r="Q16" s="83"/>
      <c r="R16" s="83"/>
      <c r="S16" s="83"/>
    </row>
    <row r="17" spans="1:22" s="84" customFormat="1" ht="17.399999999999999" x14ac:dyDescent="0.3">
      <c r="A17" s="86" t="s">
        <v>95</v>
      </c>
      <c r="B17" s="86" t="s">
        <v>158</v>
      </c>
      <c r="C17" s="82"/>
      <c r="D17" s="82"/>
      <c r="E17" s="82"/>
      <c r="F17" s="82"/>
      <c r="G17" s="83"/>
      <c r="H17" s="83"/>
      <c r="I17" s="83"/>
      <c r="J17" s="83"/>
      <c r="K17" s="83"/>
      <c r="L17" s="83"/>
      <c r="M17" s="83"/>
      <c r="N17" s="83"/>
      <c r="O17" s="83"/>
      <c r="P17" s="83"/>
      <c r="Q17" s="83"/>
      <c r="R17" s="83"/>
      <c r="S17" s="83"/>
    </row>
    <row r="18" spans="1:22" s="84" customFormat="1" ht="17.399999999999999" x14ac:dyDescent="0.3">
      <c r="A18" s="86" t="s">
        <v>95</v>
      </c>
      <c r="B18" s="86" t="s">
        <v>98</v>
      </c>
      <c r="C18" s="82"/>
      <c r="D18" s="82"/>
      <c r="E18" s="82"/>
      <c r="F18" s="82"/>
      <c r="G18" s="83"/>
      <c r="H18" s="83"/>
      <c r="I18" s="83"/>
      <c r="J18" s="83"/>
      <c r="K18" s="83"/>
      <c r="L18" s="83"/>
      <c r="M18" s="83"/>
      <c r="N18" s="83"/>
      <c r="O18" s="83"/>
      <c r="P18" s="83"/>
      <c r="Q18" s="83"/>
      <c r="R18" s="83"/>
      <c r="S18" s="83"/>
    </row>
    <row r="19" spans="1:22" s="84" customFormat="1" ht="17.399999999999999" x14ac:dyDescent="0.3">
      <c r="A19" s="86" t="s">
        <v>95</v>
      </c>
      <c r="B19" s="86" t="s">
        <v>101</v>
      </c>
      <c r="C19" s="82"/>
      <c r="D19" s="82"/>
      <c r="E19" s="82"/>
      <c r="F19" s="82"/>
      <c r="G19" s="83"/>
      <c r="H19" s="83"/>
      <c r="I19" s="83"/>
      <c r="J19" s="83"/>
      <c r="K19" s="83"/>
      <c r="L19" s="83"/>
      <c r="M19" s="83"/>
      <c r="N19" s="83"/>
      <c r="O19" s="83"/>
      <c r="P19" s="83"/>
      <c r="Q19" s="83"/>
      <c r="R19" s="83"/>
      <c r="S19" s="83"/>
    </row>
    <row r="20" spans="1:22" s="84" customFormat="1" ht="17.399999999999999" x14ac:dyDescent="0.3">
      <c r="A20" s="86" t="s">
        <v>95</v>
      </c>
      <c r="B20" s="86" t="s">
        <v>159</v>
      </c>
      <c r="C20" s="82"/>
      <c r="D20" s="82"/>
      <c r="E20" s="82"/>
      <c r="F20" s="82"/>
      <c r="G20" s="83"/>
      <c r="H20" s="83"/>
      <c r="I20" s="83"/>
      <c r="J20" s="83"/>
      <c r="K20" s="83"/>
      <c r="L20" s="83"/>
      <c r="M20" s="83"/>
      <c r="N20" s="83"/>
      <c r="O20" s="83"/>
      <c r="P20" s="83"/>
      <c r="Q20" s="83"/>
      <c r="R20" s="83"/>
      <c r="S20" s="83"/>
    </row>
    <row r="21" spans="1:22" s="84" customFormat="1" ht="17.399999999999999" x14ac:dyDescent="0.3">
      <c r="A21" s="86" t="s">
        <v>95</v>
      </c>
      <c r="B21" s="86" t="s">
        <v>160</v>
      </c>
      <c r="C21" s="82"/>
      <c r="D21" s="82"/>
      <c r="E21" s="82"/>
      <c r="F21" s="82"/>
      <c r="G21" s="83"/>
      <c r="H21" s="83"/>
      <c r="I21" s="83"/>
      <c r="J21" s="83"/>
      <c r="K21" s="83"/>
      <c r="L21" s="83"/>
      <c r="M21" s="83"/>
      <c r="N21" s="83"/>
      <c r="O21" s="83"/>
      <c r="P21" s="83"/>
      <c r="Q21" s="83"/>
      <c r="R21" s="83"/>
      <c r="S21" s="83"/>
    </row>
    <row r="22" spans="1:22" s="84" customFormat="1" ht="17.399999999999999" x14ac:dyDescent="0.3">
      <c r="A22" s="86" t="s">
        <v>95</v>
      </c>
      <c r="B22" s="86" t="s">
        <v>141</v>
      </c>
      <c r="C22" s="82"/>
      <c r="D22" s="82"/>
      <c r="E22" s="82"/>
      <c r="F22" s="82"/>
      <c r="G22" s="83"/>
      <c r="H22" s="83"/>
      <c r="I22" s="83"/>
      <c r="J22" s="83"/>
      <c r="K22" s="83"/>
      <c r="L22" s="83"/>
      <c r="M22" s="83"/>
      <c r="N22" s="83"/>
      <c r="O22" s="83"/>
      <c r="P22" s="83"/>
      <c r="Q22" s="83"/>
      <c r="R22" s="83"/>
      <c r="S22" s="83"/>
    </row>
    <row r="23" spans="1:22" s="84" customFormat="1" ht="17.399999999999999" x14ac:dyDescent="0.3">
      <c r="A23" s="82"/>
      <c r="B23" s="82"/>
      <c r="C23" s="82"/>
      <c r="D23" s="82"/>
      <c r="E23" s="82"/>
      <c r="F23" s="82"/>
      <c r="G23" s="83"/>
      <c r="H23" s="83"/>
      <c r="I23" s="83"/>
      <c r="J23" s="83"/>
      <c r="K23" s="83"/>
      <c r="L23" s="83"/>
      <c r="M23" s="83"/>
      <c r="N23" s="83"/>
      <c r="O23" s="83"/>
      <c r="P23" s="83"/>
      <c r="Q23" s="83"/>
      <c r="R23" s="83"/>
      <c r="S23" s="83"/>
    </row>
    <row r="24" spans="1:22" s="84" customFormat="1" ht="17.399999999999999" x14ac:dyDescent="0.3">
      <c r="A24" s="82" t="s">
        <v>94</v>
      </c>
      <c r="B24" s="82"/>
      <c r="C24" s="82"/>
      <c r="D24" s="82"/>
      <c r="E24" s="82"/>
      <c r="F24" s="82"/>
      <c r="G24" s="83"/>
      <c r="H24" s="83"/>
      <c r="I24" s="83"/>
      <c r="J24" s="83"/>
      <c r="K24" s="83"/>
      <c r="L24" s="83"/>
      <c r="M24" s="83"/>
      <c r="N24" s="83"/>
      <c r="O24" s="83"/>
      <c r="P24" s="83"/>
      <c r="Q24" s="83"/>
      <c r="R24" s="83"/>
      <c r="S24" s="83"/>
    </row>
    <row r="25" spans="1:22" s="84" customFormat="1" ht="17.399999999999999" x14ac:dyDescent="0.3">
      <c r="A25" s="87" t="s">
        <v>109</v>
      </c>
      <c r="B25" s="82"/>
      <c r="C25" s="82"/>
      <c r="D25" s="82"/>
      <c r="E25" s="82"/>
      <c r="F25" s="82"/>
      <c r="G25" s="83"/>
      <c r="H25" s="83"/>
      <c r="I25" s="83"/>
      <c r="J25" s="83"/>
      <c r="K25" s="83"/>
      <c r="L25" s="83"/>
      <c r="M25" s="83"/>
      <c r="N25" s="83"/>
      <c r="O25" s="83"/>
      <c r="P25" s="83"/>
      <c r="Q25" s="83"/>
      <c r="R25" s="83"/>
      <c r="S25" s="83"/>
    </row>
    <row r="26" spans="1:22" s="84" customFormat="1" ht="17.399999999999999" x14ac:dyDescent="0.3">
      <c r="A26" s="82"/>
      <c r="B26" s="82"/>
      <c r="C26" s="82"/>
      <c r="D26" s="82"/>
      <c r="E26" s="82"/>
      <c r="F26" s="82"/>
      <c r="G26" s="83"/>
      <c r="H26" s="83"/>
      <c r="I26" s="83"/>
      <c r="J26" s="83"/>
      <c r="K26" s="83"/>
      <c r="L26" s="83"/>
      <c r="M26" s="83"/>
      <c r="N26" s="83"/>
      <c r="O26" s="83"/>
      <c r="P26" s="83"/>
      <c r="Q26" s="83"/>
      <c r="R26" s="83"/>
      <c r="S26" s="83"/>
    </row>
    <row r="27" spans="1:22" ht="18" customHeight="1" x14ac:dyDescent="0.25"/>
    <row r="28" spans="1:22" ht="21.9" customHeight="1" x14ac:dyDescent="0.25">
      <c r="A28" s="17" t="s">
        <v>87</v>
      </c>
      <c r="E28" s="5"/>
      <c r="U28" s="3"/>
      <c r="V28" s="3"/>
    </row>
    <row r="29" spans="1:22" ht="18" customHeight="1" x14ac:dyDescent="0.3">
      <c r="A29" s="37" t="s">
        <v>166</v>
      </c>
      <c r="E29" s="12"/>
      <c r="F29" s="12"/>
      <c r="G29" s="32"/>
      <c r="H29" s="32"/>
      <c r="I29" s="32"/>
      <c r="J29" s="32"/>
      <c r="K29" s="32"/>
      <c r="L29" s="32"/>
      <c r="M29" s="32"/>
      <c r="N29" s="32"/>
      <c r="O29" s="32"/>
      <c r="P29" s="32"/>
      <c r="Q29" s="32"/>
      <c r="R29" s="32"/>
      <c r="S29" s="32"/>
    </row>
    <row r="30" spans="1:22" ht="18" customHeight="1" x14ac:dyDescent="0.3">
      <c r="A30" s="12"/>
      <c r="B30" s="12"/>
      <c r="C30" s="12"/>
      <c r="D30" s="12"/>
      <c r="E30" s="12"/>
      <c r="F30" s="12"/>
      <c r="G30" s="32"/>
      <c r="H30" s="32"/>
      <c r="I30" s="32"/>
      <c r="J30" s="32"/>
      <c r="K30" s="32"/>
      <c r="L30" s="32"/>
      <c r="M30" s="32"/>
      <c r="N30" s="32"/>
      <c r="O30" s="32"/>
      <c r="P30" s="32"/>
      <c r="Q30" s="32"/>
      <c r="R30" s="32"/>
      <c r="S30" s="32"/>
    </row>
    <row r="31" spans="1:22" ht="18" customHeight="1" x14ac:dyDescent="0.3">
      <c r="A31" s="167" t="s">
        <v>75</v>
      </c>
      <c r="B31" s="152"/>
      <c r="C31" s="168"/>
      <c r="E31" s="12"/>
      <c r="F31" s="12"/>
      <c r="G31" s="32"/>
      <c r="H31" s="32"/>
      <c r="I31" s="32"/>
      <c r="J31" s="32"/>
      <c r="K31" s="32"/>
      <c r="L31" s="32"/>
      <c r="M31" s="32"/>
      <c r="N31" s="32"/>
      <c r="O31" s="32"/>
      <c r="P31" s="32"/>
      <c r="Q31" s="32"/>
      <c r="R31" s="32"/>
      <c r="S31" s="32"/>
    </row>
    <row r="32" spans="1:22" ht="18" customHeight="1" x14ac:dyDescent="0.3">
      <c r="A32" s="169" t="s">
        <v>110</v>
      </c>
      <c r="B32" s="170"/>
      <c r="C32" s="171"/>
      <c r="D32" s="12"/>
      <c r="E32" s="12"/>
      <c r="F32" s="12"/>
      <c r="G32" s="32"/>
      <c r="H32" s="32"/>
      <c r="I32" s="32"/>
      <c r="J32" s="32"/>
      <c r="K32" s="32"/>
      <c r="L32" s="32"/>
      <c r="M32" s="32"/>
      <c r="N32" s="32"/>
      <c r="O32" s="32"/>
      <c r="P32" s="32"/>
      <c r="Q32" s="32"/>
      <c r="R32" s="32"/>
      <c r="S32" s="32"/>
    </row>
    <row r="33" spans="1:19" ht="18" customHeight="1" x14ac:dyDescent="0.3">
      <c r="A33" s="172" t="s">
        <v>76</v>
      </c>
      <c r="B33" s="173"/>
      <c r="C33" s="174"/>
      <c r="D33" s="12"/>
      <c r="E33" s="12"/>
      <c r="F33" s="12"/>
      <c r="G33" s="32"/>
      <c r="H33" s="32"/>
      <c r="I33" s="32"/>
      <c r="J33" s="32"/>
      <c r="K33" s="32"/>
      <c r="L33" s="32"/>
      <c r="M33" s="32"/>
      <c r="N33" s="32"/>
      <c r="O33" s="32"/>
      <c r="P33" s="32"/>
      <c r="Q33" s="32"/>
      <c r="R33" s="32"/>
      <c r="S33" s="32"/>
    </row>
    <row r="34" spans="1:19" ht="18" customHeight="1" x14ac:dyDescent="0.3">
      <c r="A34" s="12"/>
      <c r="B34" s="12"/>
      <c r="C34" s="12"/>
      <c r="D34" s="12"/>
      <c r="E34" s="12"/>
      <c r="F34" s="12"/>
      <c r="G34" s="32"/>
      <c r="H34" s="32"/>
      <c r="I34" s="32"/>
      <c r="J34" s="32"/>
      <c r="K34" s="32"/>
      <c r="L34" s="32"/>
      <c r="M34" s="32"/>
      <c r="N34" s="32"/>
      <c r="O34" s="32"/>
      <c r="P34" s="32"/>
      <c r="Q34" s="32"/>
      <c r="R34" s="32"/>
      <c r="S34" s="32"/>
    </row>
    <row r="35" spans="1:19" ht="18" customHeight="1" x14ac:dyDescent="0.3">
      <c r="A35" s="141" t="s">
        <v>51</v>
      </c>
      <c r="B35" s="142"/>
      <c r="C35" s="142"/>
      <c r="D35" s="137" t="s">
        <v>114</v>
      </c>
      <c r="E35" s="138"/>
      <c r="F35" s="12"/>
      <c r="H35" s="46"/>
      <c r="I35" s="46"/>
      <c r="J35" s="46"/>
      <c r="K35" s="32"/>
      <c r="L35" s="32"/>
      <c r="M35" s="32"/>
      <c r="N35" s="32"/>
      <c r="O35" s="32"/>
      <c r="P35" s="32"/>
      <c r="Q35" s="32"/>
      <c r="R35" s="32"/>
      <c r="S35" s="32"/>
    </row>
    <row r="36" spans="1:19" ht="18" customHeight="1" x14ac:dyDescent="0.25">
      <c r="A36" s="143"/>
      <c r="B36" s="144"/>
      <c r="C36" s="144"/>
      <c r="D36" s="139"/>
      <c r="E36" s="140"/>
      <c r="F36" s="12"/>
    </row>
    <row r="37" spans="1:19" ht="15.9" customHeight="1" x14ac:dyDescent="0.25">
      <c r="A37" s="1"/>
      <c r="C37" s="12"/>
      <c r="D37" s="12"/>
      <c r="E37" s="12"/>
    </row>
    <row r="38" spans="1:19" ht="15.9" customHeight="1" x14ac:dyDescent="0.25">
      <c r="A38" s="141" t="s">
        <v>102</v>
      </c>
      <c r="B38" s="142"/>
      <c r="C38" s="145" t="s">
        <v>113</v>
      </c>
      <c r="D38" s="145"/>
      <c r="E38" s="146"/>
      <c r="G38" s="90" t="s">
        <v>115</v>
      </c>
      <c r="H38" s="91"/>
      <c r="I38" s="91"/>
      <c r="J38" s="91"/>
      <c r="K38" s="91"/>
      <c r="L38" s="153"/>
      <c r="M38" s="153"/>
      <c r="N38" s="153"/>
      <c r="O38" s="153"/>
      <c r="P38" s="153"/>
      <c r="Q38" s="153"/>
      <c r="R38" s="153"/>
      <c r="S38" s="154"/>
    </row>
    <row r="39" spans="1:19" ht="15.9" customHeight="1" x14ac:dyDescent="0.25">
      <c r="A39" s="143"/>
      <c r="B39" s="144"/>
      <c r="C39" s="147"/>
      <c r="D39" s="147"/>
      <c r="E39" s="148"/>
      <c r="G39" s="92" t="s">
        <v>116</v>
      </c>
      <c r="H39" s="93"/>
      <c r="I39" s="93"/>
      <c r="J39" s="93"/>
      <c r="K39" s="93"/>
      <c r="L39" s="155"/>
      <c r="M39" s="155"/>
      <c r="N39" s="155"/>
      <c r="O39" s="155"/>
      <c r="P39" s="155"/>
      <c r="Q39" s="155"/>
      <c r="R39" s="155"/>
      <c r="S39" s="156"/>
    </row>
    <row r="40" spans="1:19" ht="15.9" customHeight="1" x14ac:dyDescent="0.3">
      <c r="A40" s="12"/>
      <c r="C40" s="152" t="s">
        <v>74</v>
      </c>
      <c r="D40" s="152"/>
      <c r="E40" s="152"/>
      <c r="F40" s="12"/>
      <c r="G40" s="33"/>
      <c r="H40" s="33"/>
      <c r="I40" s="33"/>
      <c r="J40" s="33"/>
      <c r="K40" s="33"/>
      <c r="L40" s="33"/>
      <c r="M40" s="33"/>
      <c r="N40" s="33"/>
      <c r="O40" s="33"/>
      <c r="P40" s="33"/>
      <c r="Q40" s="33"/>
      <c r="R40" s="33"/>
      <c r="S40" s="33"/>
    </row>
    <row r="41" spans="1:19" ht="15.9" customHeight="1" x14ac:dyDescent="0.25">
      <c r="A41" s="12"/>
      <c r="E41" s="12"/>
      <c r="F41" s="12"/>
      <c r="H41" s="31"/>
      <c r="I41" s="31"/>
      <c r="J41" s="31"/>
      <c r="K41" s="31"/>
      <c r="L41" s="31"/>
      <c r="M41" s="31"/>
      <c r="N41" s="31"/>
      <c r="O41" s="31"/>
      <c r="P41" s="31"/>
      <c r="Q41" s="31"/>
      <c r="R41" s="31"/>
      <c r="S41" s="31"/>
    </row>
    <row r="42" spans="1:19" ht="18" customHeight="1" x14ac:dyDescent="0.3">
      <c r="A42" s="38"/>
      <c r="B42" s="53" t="s">
        <v>139</v>
      </c>
      <c r="C42" s="163" t="s">
        <v>145</v>
      </c>
      <c r="D42" s="164"/>
      <c r="E42" s="12"/>
      <c r="F42" s="12"/>
      <c r="G42" s="94" t="s">
        <v>165</v>
      </c>
      <c r="H42" s="95"/>
      <c r="I42" s="95"/>
      <c r="J42" s="95"/>
      <c r="K42" s="95"/>
      <c r="L42" s="95"/>
      <c r="M42" s="95"/>
      <c r="N42" s="95"/>
      <c r="O42" s="95"/>
      <c r="P42" s="95"/>
      <c r="Q42" s="95"/>
      <c r="R42" s="95"/>
      <c r="S42" s="96"/>
    </row>
    <row r="43" spans="1:19" ht="15.9" hidden="1" customHeight="1" x14ac:dyDescent="0.3">
      <c r="A43" s="44"/>
      <c r="B43" s="54" t="s">
        <v>50</v>
      </c>
      <c r="C43" s="165"/>
      <c r="D43" s="166"/>
      <c r="F43" s="12"/>
      <c r="G43" s="97"/>
      <c r="H43" s="98"/>
      <c r="I43" s="98"/>
      <c r="J43" s="98"/>
      <c r="K43" s="98"/>
      <c r="L43" s="98"/>
      <c r="M43" s="98"/>
      <c r="N43" s="98"/>
      <c r="O43" s="98"/>
      <c r="P43" s="98"/>
      <c r="Q43" s="98"/>
      <c r="R43" s="98"/>
      <c r="S43" s="99"/>
    </row>
    <row r="44" spans="1:19" ht="15.9" customHeight="1" x14ac:dyDescent="0.3">
      <c r="A44" s="43"/>
      <c r="B44" s="55" t="s">
        <v>52</v>
      </c>
      <c r="C44" s="161" t="s">
        <v>130</v>
      </c>
      <c r="D44" s="162"/>
      <c r="F44" s="12"/>
      <c r="G44" s="97"/>
      <c r="H44" s="98"/>
      <c r="I44" s="98"/>
      <c r="J44" s="98"/>
      <c r="K44" s="98"/>
      <c r="L44" s="98"/>
      <c r="M44" s="98"/>
      <c r="N44" s="98"/>
      <c r="O44" s="98"/>
      <c r="P44" s="98"/>
      <c r="Q44" s="98"/>
      <c r="R44" s="98"/>
      <c r="S44" s="99"/>
    </row>
    <row r="45" spans="1:19" ht="15.9" customHeight="1" x14ac:dyDescent="0.25">
      <c r="A45" s="44"/>
      <c r="B45" s="181" t="str">
        <f>IF(C44="_nicht enthalten_","manuelle Eingabe","")</f>
        <v/>
      </c>
      <c r="C45" s="178"/>
      <c r="D45" s="179"/>
      <c r="F45" s="12"/>
      <c r="G45" s="97"/>
      <c r="H45" s="98"/>
      <c r="I45" s="98"/>
      <c r="J45" s="98"/>
      <c r="K45" s="98"/>
      <c r="L45" s="98"/>
      <c r="M45" s="98"/>
      <c r="N45" s="98"/>
      <c r="O45" s="98"/>
      <c r="P45" s="98"/>
      <c r="Q45" s="98"/>
      <c r="R45" s="98"/>
      <c r="S45" s="99"/>
    </row>
    <row r="46" spans="1:19" ht="15.9" customHeight="1" x14ac:dyDescent="0.25">
      <c r="A46" s="43"/>
      <c r="B46" s="182"/>
      <c r="C46" s="111"/>
      <c r="D46" s="180"/>
      <c r="G46" s="97" t="s">
        <v>161</v>
      </c>
      <c r="H46" s="98"/>
      <c r="I46" s="98"/>
      <c r="J46" s="98"/>
      <c r="K46" s="98"/>
      <c r="L46" s="98"/>
      <c r="M46" s="98"/>
      <c r="N46" s="98"/>
      <c r="O46" s="98"/>
      <c r="P46" s="98"/>
      <c r="Q46" s="98"/>
      <c r="R46" s="98"/>
      <c r="S46" s="99"/>
    </row>
    <row r="47" spans="1:19" ht="15.9" customHeight="1" x14ac:dyDescent="0.25">
      <c r="A47" s="12"/>
      <c r="F47" s="12"/>
      <c r="G47" s="97"/>
      <c r="H47" s="98"/>
      <c r="I47" s="98"/>
      <c r="J47" s="98"/>
      <c r="K47" s="98"/>
      <c r="L47" s="98"/>
      <c r="M47" s="98"/>
      <c r="N47" s="98"/>
      <c r="O47" s="98"/>
      <c r="P47" s="98"/>
      <c r="Q47" s="98"/>
      <c r="R47" s="98"/>
      <c r="S47" s="99"/>
    </row>
    <row r="48" spans="1:19" ht="15.9" customHeight="1" x14ac:dyDescent="0.25">
      <c r="A48" s="12"/>
      <c r="D48" s="12"/>
      <c r="E48" s="12"/>
      <c r="F48" s="12"/>
      <c r="G48" s="97"/>
      <c r="H48" s="98"/>
      <c r="I48" s="98"/>
      <c r="J48" s="98"/>
      <c r="K48" s="98"/>
      <c r="L48" s="98"/>
      <c r="M48" s="98"/>
      <c r="N48" s="98"/>
      <c r="O48" s="98"/>
      <c r="P48" s="98"/>
      <c r="Q48" s="98"/>
      <c r="R48" s="98"/>
      <c r="S48" s="99"/>
    </row>
    <row r="49" spans="1:20" ht="15.9" customHeight="1" x14ac:dyDescent="0.25">
      <c r="A49" s="12"/>
      <c r="B49" s="12"/>
      <c r="C49" s="12"/>
      <c r="D49" s="12"/>
      <c r="E49" s="12"/>
      <c r="F49" s="12"/>
      <c r="G49" s="97"/>
      <c r="H49" s="98"/>
      <c r="I49" s="98"/>
      <c r="J49" s="98"/>
      <c r="K49" s="98"/>
      <c r="L49" s="98"/>
      <c r="M49" s="98"/>
      <c r="N49" s="98"/>
      <c r="O49" s="98"/>
      <c r="P49" s="98"/>
      <c r="Q49" s="98"/>
      <c r="R49" s="98"/>
      <c r="S49" s="99"/>
    </row>
    <row r="50" spans="1:20" ht="18" customHeight="1" x14ac:dyDescent="0.25">
      <c r="A50" s="175" t="s">
        <v>30</v>
      </c>
      <c r="B50" s="176"/>
      <c r="C50" s="177" t="s">
        <v>31</v>
      </c>
      <c r="D50" s="65" t="s">
        <v>112</v>
      </c>
      <c r="G50" s="97"/>
      <c r="H50" s="98"/>
      <c r="I50" s="98"/>
      <c r="J50" s="98"/>
      <c r="K50" s="98"/>
      <c r="L50" s="98"/>
      <c r="M50" s="98"/>
      <c r="N50" s="98"/>
      <c r="O50" s="98"/>
      <c r="P50" s="98"/>
      <c r="Q50" s="98"/>
      <c r="R50" s="98"/>
      <c r="S50" s="99"/>
    </row>
    <row r="51" spans="1:20" ht="18" customHeight="1" x14ac:dyDescent="0.25">
      <c r="A51" s="175"/>
      <c r="B51" s="176"/>
      <c r="C51" s="177"/>
      <c r="D51" s="89">
        <v>2019</v>
      </c>
      <c r="G51" s="97"/>
      <c r="H51" s="98"/>
      <c r="I51" s="98"/>
      <c r="J51" s="98"/>
      <c r="K51" s="98"/>
      <c r="L51" s="98"/>
      <c r="M51" s="98"/>
      <c r="N51" s="98"/>
      <c r="O51" s="98"/>
      <c r="P51" s="98"/>
      <c r="Q51" s="98"/>
      <c r="R51" s="98"/>
      <c r="S51" s="99"/>
    </row>
    <row r="52" spans="1:20" ht="18" customHeight="1" x14ac:dyDescent="0.25">
      <c r="A52" s="61"/>
      <c r="B52" s="62" t="s">
        <v>7</v>
      </c>
      <c r="C52" s="64" t="s">
        <v>21</v>
      </c>
      <c r="D52" s="63"/>
      <c r="E52" s="12"/>
      <c r="F52" s="12"/>
      <c r="G52" s="112"/>
      <c r="H52" s="113"/>
      <c r="I52" s="113"/>
      <c r="J52" s="113"/>
      <c r="K52" s="113"/>
      <c r="L52" s="113"/>
      <c r="M52" s="113"/>
      <c r="N52" s="113"/>
      <c r="O52" s="113"/>
      <c r="P52" s="113"/>
      <c r="Q52" s="113"/>
      <c r="R52" s="113"/>
      <c r="S52" s="114"/>
    </row>
    <row r="53" spans="1:20" ht="18" customHeight="1" x14ac:dyDescent="0.25">
      <c r="A53" s="130" t="str">
        <f>IF(C50="Blanko","",VLOOKUP(C50,Monate!B1:E5,2,TRUE))</f>
        <v>Januar</v>
      </c>
      <c r="B53" s="131"/>
      <c r="C53" s="132"/>
      <c r="D53" s="12"/>
      <c r="E53" s="12"/>
      <c r="F53" s="12"/>
      <c r="G53" s="88"/>
      <c r="H53" s="88"/>
      <c r="I53" s="88"/>
      <c r="J53" s="88"/>
      <c r="K53" s="88"/>
      <c r="L53" s="88"/>
      <c r="M53" s="88"/>
      <c r="N53" s="88"/>
      <c r="O53" s="88"/>
      <c r="P53" s="88"/>
      <c r="Q53" s="88"/>
      <c r="R53" s="88"/>
      <c r="S53" s="88"/>
    </row>
    <row r="54" spans="1:20" ht="18" customHeight="1" x14ac:dyDescent="0.25">
      <c r="A54" s="130"/>
      <c r="B54" s="131"/>
      <c r="C54" s="132"/>
      <c r="D54" s="12"/>
      <c r="E54" s="12"/>
      <c r="F54" s="12"/>
      <c r="G54" s="88"/>
      <c r="H54" s="88"/>
      <c r="I54" s="88"/>
      <c r="J54" s="88"/>
      <c r="K54" s="88"/>
      <c r="L54" s="88"/>
      <c r="M54" s="88"/>
      <c r="N54" s="88"/>
      <c r="O54" s="88"/>
      <c r="P54" s="88"/>
      <c r="Q54" s="88"/>
      <c r="R54" s="88"/>
      <c r="S54" s="88"/>
    </row>
    <row r="55" spans="1:20" ht="18" customHeight="1" x14ac:dyDescent="0.25">
      <c r="A55" s="130" t="str">
        <f>IF(C50="Blanko","",VLOOKUP(C50,Monate!B1:E5,3,TRUE))</f>
        <v>Februar</v>
      </c>
      <c r="B55" s="131"/>
      <c r="C55" s="132"/>
      <c r="D55" s="12"/>
      <c r="G55" s="88"/>
      <c r="H55" s="88"/>
      <c r="I55" s="88"/>
      <c r="J55" s="88"/>
      <c r="K55" s="88"/>
      <c r="L55" s="88"/>
      <c r="M55" s="88"/>
      <c r="N55" s="88"/>
      <c r="O55" s="88"/>
      <c r="P55" s="88"/>
      <c r="Q55" s="88"/>
      <c r="R55" s="88"/>
      <c r="S55" s="88"/>
    </row>
    <row r="56" spans="1:20" ht="18" customHeight="1" x14ac:dyDescent="0.3">
      <c r="A56" s="130"/>
      <c r="B56" s="131"/>
      <c r="C56" s="132"/>
      <c r="J56" s="32"/>
      <c r="K56" s="32"/>
      <c r="L56" s="32"/>
      <c r="M56" s="32"/>
      <c r="N56" s="32"/>
      <c r="O56" s="32"/>
      <c r="P56" s="32"/>
      <c r="Q56" s="32"/>
      <c r="R56" s="32"/>
      <c r="S56" s="32"/>
    </row>
    <row r="57" spans="1:20" ht="18" customHeight="1" x14ac:dyDescent="0.3">
      <c r="A57" s="130" t="str">
        <f>IF(C50="Blanko","",VLOOKUP(C50,Monate!B1:E5,4,TRUE))</f>
        <v>März</v>
      </c>
      <c r="B57" s="131"/>
      <c r="C57" s="132"/>
      <c r="D57" s="47"/>
      <c r="E57" s="48"/>
      <c r="F57" s="110"/>
      <c r="G57" s="100" t="str">
        <f>IF(F57="","",+C59*F57)</f>
        <v/>
      </c>
      <c r="H57" s="101"/>
      <c r="I57" s="39"/>
      <c r="J57" s="32"/>
      <c r="K57" s="32"/>
      <c r="L57" s="32"/>
      <c r="M57" s="32"/>
      <c r="N57" s="32"/>
      <c r="O57" s="32"/>
      <c r="P57" s="32"/>
      <c r="Q57" s="32"/>
      <c r="R57" s="32"/>
      <c r="S57" s="32"/>
    </row>
    <row r="58" spans="1:20" ht="18" customHeight="1" x14ac:dyDescent="0.3">
      <c r="A58" s="133"/>
      <c r="B58" s="134"/>
      <c r="C58" s="135"/>
      <c r="D58" s="43"/>
      <c r="E58" s="45"/>
      <c r="F58" s="111"/>
      <c r="G58" s="102"/>
      <c r="H58" s="103"/>
      <c r="I58" s="13"/>
      <c r="J58" s="12"/>
      <c r="K58" s="32"/>
      <c r="L58" s="32"/>
      <c r="M58" s="32"/>
      <c r="N58" s="32"/>
      <c r="O58" s="32"/>
      <c r="P58" s="32"/>
      <c r="Q58" s="32"/>
      <c r="R58" s="32"/>
      <c r="S58" s="32"/>
    </row>
    <row r="59" spans="1:20" ht="18" customHeight="1" x14ac:dyDescent="0.3">
      <c r="A59" s="133"/>
      <c r="B59" s="106" t="s">
        <v>20</v>
      </c>
      <c r="C59" s="108">
        <f>SUM(C53:C57)</f>
        <v>0</v>
      </c>
      <c r="D59" s="104" t="s">
        <v>105</v>
      </c>
      <c r="E59" s="124" t="s">
        <v>29</v>
      </c>
      <c r="F59" s="115">
        <f>VLOOKUP(E59,Stundensätze!B3:C10,2,FALSE)</f>
        <v>8</v>
      </c>
      <c r="G59" s="126">
        <f>+C59*F59</f>
        <v>0</v>
      </c>
      <c r="H59" s="127"/>
      <c r="I59" s="13"/>
      <c r="J59" s="32"/>
      <c r="K59" s="32"/>
      <c r="L59" s="32"/>
      <c r="M59" s="32"/>
      <c r="N59" s="32"/>
      <c r="O59" s="32"/>
      <c r="P59" s="32"/>
      <c r="Q59" s="32"/>
      <c r="R59" s="32"/>
      <c r="S59" s="32"/>
    </row>
    <row r="60" spans="1:20" ht="17.100000000000001" customHeight="1" x14ac:dyDescent="0.3">
      <c r="A60" s="136"/>
      <c r="B60" s="107"/>
      <c r="C60" s="109"/>
      <c r="D60" s="105"/>
      <c r="E60" s="125"/>
      <c r="F60" s="116"/>
      <c r="G60" s="128"/>
      <c r="H60" s="129"/>
      <c r="I60" s="13"/>
    </row>
    <row r="61" spans="1:20" x14ac:dyDescent="0.25">
      <c r="A61" s="12"/>
      <c r="D61" s="12"/>
      <c r="E61" s="14"/>
      <c r="F61" s="3"/>
      <c r="G61" s="14"/>
      <c r="H61" s="14"/>
      <c r="I61" s="14"/>
    </row>
    <row r="62" spans="1:20" ht="18" customHeight="1" thickBot="1" x14ac:dyDescent="0.3">
      <c r="A62" s="12"/>
      <c r="T62" s="4"/>
    </row>
    <row r="63" spans="1:20" ht="18" customHeight="1" thickBot="1" x14ac:dyDescent="0.35">
      <c r="A63" s="12"/>
      <c r="B63" s="12"/>
      <c r="C63" s="12"/>
      <c r="D63" s="12"/>
      <c r="E63" s="12"/>
      <c r="F63" s="12"/>
      <c r="G63" s="42"/>
      <c r="H63" s="118" t="s">
        <v>100</v>
      </c>
      <c r="I63" s="119"/>
      <c r="J63" s="119"/>
      <c r="K63" s="119"/>
      <c r="L63" s="119"/>
      <c r="M63" s="119"/>
      <c r="N63" s="119"/>
      <c r="O63" s="119"/>
      <c r="P63" s="119"/>
      <c r="Q63" s="119"/>
      <c r="R63" s="119"/>
      <c r="S63" s="120"/>
    </row>
    <row r="64" spans="1:20" ht="18" customHeight="1" x14ac:dyDescent="0.3">
      <c r="A64" s="12"/>
      <c r="B64" s="12"/>
      <c r="C64" s="12"/>
      <c r="D64" s="12"/>
      <c r="E64" s="14"/>
      <c r="F64" s="12"/>
      <c r="G64" s="32"/>
      <c r="H64" s="121"/>
      <c r="I64" s="122"/>
      <c r="J64" s="122"/>
      <c r="K64" s="122"/>
      <c r="L64" s="122"/>
      <c r="M64" s="122"/>
      <c r="N64" s="122"/>
      <c r="O64" s="122"/>
      <c r="P64" s="122"/>
      <c r="Q64" s="122"/>
      <c r="R64" s="122"/>
      <c r="S64" s="123"/>
    </row>
    <row r="65" spans="1:22" ht="18" customHeight="1" x14ac:dyDescent="0.3">
      <c r="A65" s="12"/>
      <c r="J65" s="12"/>
      <c r="K65" s="32"/>
      <c r="L65" s="32"/>
      <c r="M65" s="32"/>
      <c r="O65" s="32"/>
      <c r="P65" s="32"/>
      <c r="Q65" s="32"/>
      <c r="R65" s="32"/>
      <c r="S65" s="32"/>
    </row>
    <row r="66" spans="1:22" ht="18" customHeight="1" x14ac:dyDescent="0.3">
      <c r="A66" s="12"/>
      <c r="D66" s="12"/>
      <c r="E66" s="12"/>
      <c r="F66" s="12"/>
      <c r="G66" s="32"/>
      <c r="H66" s="32"/>
      <c r="I66" s="32"/>
      <c r="J66" s="32"/>
      <c r="K66" s="32"/>
      <c r="L66" s="32"/>
      <c r="M66" s="32"/>
      <c r="N66" s="32"/>
      <c r="O66" s="32"/>
      <c r="P66" s="32"/>
      <c r="Q66" s="32"/>
      <c r="R66" s="32"/>
      <c r="S66" s="32"/>
    </row>
    <row r="67" spans="1:22" ht="18" customHeight="1" x14ac:dyDescent="0.3">
      <c r="A67" s="12"/>
      <c r="D67" s="12"/>
      <c r="E67" s="12"/>
      <c r="F67" s="12"/>
      <c r="G67" s="32"/>
      <c r="H67" s="32"/>
      <c r="I67" s="32"/>
      <c r="J67" s="32"/>
      <c r="K67" s="32"/>
      <c r="L67" s="32"/>
      <c r="M67" s="32"/>
      <c r="N67" s="32"/>
      <c r="O67" s="32"/>
      <c r="P67" s="32"/>
      <c r="Q67" s="32"/>
      <c r="R67" s="32"/>
      <c r="S67" s="32"/>
    </row>
    <row r="68" spans="1:22" ht="18" customHeight="1" x14ac:dyDescent="0.3">
      <c r="A68" s="12"/>
      <c r="E68" s="12"/>
      <c r="F68" s="12"/>
      <c r="M68" s="32"/>
      <c r="N68" s="35" t="s">
        <v>80</v>
      </c>
    </row>
    <row r="69" spans="1:22" ht="18" customHeight="1" x14ac:dyDescent="0.3">
      <c r="A69" s="12"/>
      <c r="E69" s="12"/>
      <c r="F69" s="12"/>
      <c r="G69" s="13"/>
      <c r="H69" s="13"/>
      <c r="I69" s="13"/>
      <c r="J69" s="13"/>
      <c r="K69" s="13"/>
      <c r="L69" s="13"/>
      <c r="M69" s="32"/>
      <c r="N69" s="13"/>
      <c r="O69" s="13"/>
      <c r="P69" s="13"/>
      <c r="Q69" s="13"/>
      <c r="R69" s="13"/>
      <c r="S69" s="13"/>
    </row>
    <row r="70" spans="1:22" ht="18" customHeight="1" x14ac:dyDescent="0.3">
      <c r="A70" s="12"/>
      <c r="E70" s="12"/>
      <c r="F70" s="12"/>
      <c r="G70" s="13"/>
      <c r="H70" s="13"/>
      <c r="I70" s="13"/>
      <c r="J70" s="13"/>
      <c r="K70" s="13"/>
      <c r="L70" s="13"/>
      <c r="M70" s="32"/>
      <c r="N70" s="13"/>
      <c r="O70" s="13"/>
      <c r="P70" s="13"/>
      <c r="Q70" s="13"/>
      <c r="R70" s="13"/>
      <c r="S70" s="13"/>
    </row>
    <row r="71" spans="1:22" ht="18" customHeight="1" x14ac:dyDescent="0.3">
      <c r="A71" s="12"/>
      <c r="E71" s="12"/>
      <c r="F71" s="12"/>
      <c r="G71" s="34" t="s">
        <v>77</v>
      </c>
      <c r="H71" s="117" t="s">
        <v>78</v>
      </c>
      <c r="I71" s="117"/>
      <c r="J71" s="117"/>
      <c r="K71" s="117"/>
      <c r="L71" s="117"/>
      <c r="M71" s="32"/>
      <c r="N71" s="34" t="s">
        <v>77</v>
      </c>
      <c r="O71" s="117" t="s">
        <v>79</v>
      </c>
      <c r="P71" s="117"/>
      <c r="Q71" s="117"/>
      <c r="R71" s="117"/>
      <c r="S71" s="117"/>
    </row>
    <row r="72" spans="1:22" ht="18" customHeight="1" x14ac:dyDescent="0.3">
      <c r="A72" s="12"/>
      <c r="E72" s="12"/>
      <c r="F72" s="12"/>
      <c r="G72" s="13"/>
      <c r="H72" s="13"/>
      <c r="I72" s="13"/>
      <c r="J72" s="13"/>
      <c r="K72" s="13"/>
      <c r="L72" s="13"/>
      <c r="M72" s="32"/>
      <c r="N72" s="13"/>
      <c r="O72" s="13"/>
      <c r="P72" s="13"/>
      <c r="Q72" s="13"/>
      <c r="R72" s="13"/>
      <c r="S72" s="13"/>
    </row>
    <row r="73" spans="1:22" ht="18" customHeight="1" x14ac:dyDescent="0.3">
      <c r="A73" s="12"/>
      <c r="E73" s="12"/>
      <c r="F73" s="12"/>
      <c r="G73" s="32"/>
      <c r="H73" s="32"/>
      <c r="I73" s="32"/>
      <c r="J73" s="32"/>
      <c r="K73" s="32"/>
      <c r="L73" s="32"/>
      <c r="M73" s="32"/>
      <c r="N73" s="32"/>
      <c r="O73" s="32"/>
      <c r="P73" s="32"/>
      <c r="Q73" s="32"/>
      <c r="R73" s="32"/>
      <c r="S73" s="32"/>
    </row>
    <row r="74" spans="1:22" ht="18" customHeight="1" x14ac:dyDescent="0.3">
      <c r="A74" s="56"/>
      <c r="B74" s="56"/>
      <c r="C74" s="56"/>
      <c r="D74" s="56"/>
      <c r="E74" s="56"/>
      <c r="F74" s="56"/>
      <c r="G74" s="57"/>
      <c r="H74" s="57"/>
      <c r="I74" s="57"/>
      <c r="J74" s="57"/>
      <c r="K74" s="57"/>
      <c r="L74" s="57"/>
      <c r="M74" s="57"/>
      <c r="N74" s="57"/>
      <c r="O74" s="57"/>
      <c r="P74" s="57"/>
      <c r="Q74" s="57"/>
      <c r="R74" s="57"/>
      <c r="S74" s="57"/>
    </row>
    <row r="75" spans="1:22" s="17" customFormat="1" ht="27" customHeight="1" x14ac:dyDescent="0.25">
      <c r="A75" s="50" t="s">
        <v>2</v>
      </c>
      <c r="B75" s="50"/>
      <c r="C75" s="50"/>
      <c r="D75" s="50"/>
      <c r="E75" s="50"/>
      <c r="F75" s="51" t="str">
        <f>IF(C44="","",IF(C44="_nicht enthalten_",C45,+C44))</f>
        <v>Badminton</v>
      </c>
      <c r="G75" s="52"/>
      <c r="H75" s="51"/>
      <c r="I75" s="50"/>
      <c r="J75" s="52"/>
      <c r="K75" s="52"/>
      <c r="L75" s="52"/>
      <c r="M75" s="52"/>
      <c r="N75" s="52"/>
      <c r="O75" s="51" t="str">
        <f>IF(D35="","",D35)</f>
        <v>Max Muster</v>
      </c>
      <c r="P75" s="52"/>
      <c r="Q75" s="52"/>
      <c r="R75" s="52"/>
      <c r="S75" s="58"/>
      <c r="T75" s="36"/>
    </row>
    <row r="76" spans="1:22" s="2" customFormat="1" ht="51.9" customHeight="1" x14ac:dyDescent="0.3">
      <c r="A76" s="158" t="s">
        <v>6</v>
      </c>
      <c r="B76" s="159"/>
      <c r="C76" s="159"/>
      <c r="D76" s="159"/>
      <c r="E76" s="159"/>
      <c r="F76" s="159"/>
      <c r="G76" s="159"/>
      <c r="H76" s="159"/>
      <c r="I76" s="159"/>
      <c r="J76" s="159"/>
      <c r="K76" s="159"/>
      <c r="L76" s="159"/>
      <c r="M76" s="159"/>
      <c r="N76" s="159"/>
      <c r="O76" s="159"/>
      <c r="P76" s="159"/>
      <c r="Q76" s="159"/>
      <c r="R76" s="159"/>
      <c r="S76" s="160"/>
      <c r="T76" s="11"/>
    </row>
    <row r="77" spans="1:22" s="2" customFormat="1" ht="15.9" customHeight="1" x14ac:dyDescent="0.3">
      <c r="A77" s="59"/>
      <c r="B77" s="59"/>
      <c r="C77" s="59"/>
      <c r="D77" s="59"/>
      <c r="E77" s="59"/>
      <c r="F77" s="59"/>
      <c r="G77" s="80"/>
      <c r="H77" s="80"/>
      <c r="I77" s="80"/>
      <c r="J77" s="80"/>
      <c r="K77" s="80"/>
      <c r="L77" s="80"/>
      <c r="M77" s="80"/>
      <c r="N77" s="80"/>
      <c r="O77" s="80"/>
      <c r="P77" s="80"/>
      <c r="Q77" s="80"/>
      <c r="R77" s="80"/>
      <c r="S77" s="80"/>
      <c r="T77" s="11"/>
    </row>
    <row r="78" spans="1:22" x14ac:dyDescent="0.25">
      <c r="A78" s="60"/>
      <c r="B78" s="60"/>
      <c r="C78" s="60"/>
      <c r="D78" s="60"/>
      <c r="E78" s="60"/>
      <c r="F78" s="60"/>
      <c r="G78" s="149" t="s">
        <v>107</v>
      </c>
      <c r="H78" s="150"/>
      <c r="I78" s="150"/>
      <c r="J78" s="150"/>
      <c r="K78" s="150"/>
      <c r="L78" s="150"/>
      <c r="M78" s="150"/>
      <c r="N78" s="150"/>
      <c r="O78" s="150"/>
      <c r="P78" s="150"/>
      <c r="Q78" s="150"/>
      <c r="R78" s="150"/>
      <c r="S78" s="151"/>
    </row>
    <row r="79" spans="1:22" s="1" customFormat="1" ht="20.100000000000001" customHeight="1" x14ac:dyDescent="0.3">
      <c r="A79" s="10"/>
      <c r="B79" s="16" t="s">
        <v>3</v>
      </c>
      <c r="C79" s="79" t="s">
        <v>0</v>
      </c>
      <c r="D79" s="79" t="s">
        <v>1</v>
      </c>
      <c r="E79" s="79" t="s">
        <v>106</v>
      </c>
      <c r="F79" s="49" t="s">
        <v>5</v>
      </c>
      <c r="G79" s="73"/>
      <c r="H79" s="74"/>
      <c r="I79" s="74"/>
      <c r="J79" s="74"/>
      <c r="K79" s="74"/>
      <c r="L79" s="74"/>
      <c r="M79" s="74"/>
      <c r="N79" s="74"/>
      <c r="O79" s="74"/>
      <c r="P79" s="74"/>
      <c r="Q79" s="74"/>
      <c r="R79" s="74"/>
      <c r="S79" s="75"/>
      <c r="T79" s="11"/>
      <c r="U79"/>
      <c r="V79"/>
    </row>
    <row r="80" spans="1:22" ht="20.100000000000001" customHeight="1" x14ac:dyDescent="0.3">
      <c r="A80" s="9">
        <v>1</v>
      </c>
      <c r="B80" s="76"/>
      <c r="C80" s="67"/>
      <c r="D80" s="67"/>
      <c r="E80" s="68"/>
      <c r="F80" s="67"/>
      <c r="G80" s="18"/>
      <c r="H80" s="18"/>
      <c r="I80" s="18"/>
      <c r="J80" s="18"/>
      <c r="K80" s="18"/>
      <c r="L80" s="18"/>
      <c r="M80" s="18"/>
      <c r="N80" s="18"/>
      <c r="O80" s="19"/>
      <c r="P80" s="18"/>
      <c r="Q80" s="18"/>
      <c r="R80" s="19"/>
      <c r="S80" s="20"/>
      <c r="T80" s="13">
        <f>COUNTIF(G80:S80,"X")</f>
        <v>0</v>
      </c>
    </row>
    <row r="81" spans="1:22" ht="20.100000000000001" customHeight="1" x14ac:dyDescent="0.3">
      <c r="A81" s="7">
        <f>1+A80</f>
        <v>2</v>
      </c>
      <c r="B81" s="77"/>
      <c r="C81" s="69"/>
      <c r="D81" s="69"/>
      <c r="E81" s="70"/>
      <c r="F81" s="69"/>
      <c r="G81" s="21"/>
      <c r="H81" s="21"/>
      <c r="I81" s="21"/>
      <c r="J81" s="21"/>
      <c r="K81" s="21"/>
      <c r="L81" s="21"/>
      <c r="M81" s="21"/>
      <c r="N81" s="21"/>
      <c r="O81" s="22"/>
      <c r="P81" s="21"/>
      <c r="Q81" s="21"/>
      <c r="R81" s="22"/>
      <c r="S81" s="23"/>
      <c r="T81" s="13">
        <f t="shared" ref="T81:T109" si="0">COUNTIF(G81:S81,"X")</f>
        <v>0</v>
      </c>
    </row>
    <row r="82" spans="1:22" ht="20.100000000000001" customHeight="1" x14ac:dyDescent="0.3">
      <c r="A82" s="7">
        <f t="shared" ref="A82:A109" si="1">1+A81</f>
        <v>3</v>
      </c>
      <c r="B82" s="77"/>
      <c r="C82" s="71"/>
      <c r="D82" s="71"/>
      <c r="E82" s="70"/>
      <c r="F82" s="69"/>
      <c r="G82" s="21"/>
      <c r="H82" s="21"/>
      <c r="I82" s="21"/>
      <c r="J82" s="21"/>
      <c r="K82" s="21"/>
      <c r="L82" s="21"/>
      <c r="M82" s="21"/>
      <c r="N82" s="21"/>
      <c r="O82" s="22"/>
      <c r="P82" s="21"/>
      <c r="Q82" s="21"/>
      <c r="R82" s="22"/>
      <c r="S82" s="23"/>
      <c r="T82" s="13">
        <f t="shared" si="0"/>
        <v>0</v>
      </c>
    </row>
    <row r="83" spans="1:22" ht="20.100000000000001" customHeight="1" x14ac:dyDescent="0.3">
      <c r="A83" s="7">
        <f t="shared" si="1"/>
        <v>4</v>
      </c>
      <c r="B83" s="77"/>
      <c r="C83" s="69"/>
      <c r="D83" s="69"/>
      <c r="E83" s="70"/>
      <c r="F83" s="69"/>
      <c r="G83" s="21"/>
      <c r="H83" s="21"/>
      <c r="I83" s="21"/>
      <c r="J83" s="21"/>
      <c r="K83" s="21"/>
      <c r="L83" s="21"/>
      <c r="M83" s="21"/>
      <c r="N83" s="21"/>
      <c r="O83" s="22"/>
      <c r="P83" s="21"/>
      <c r="Q83" s="21"/>
      <c r="R83" s="22"/>
      <c r="S83" s="23"/>
      <c r="T83" s="13">
        <f t="shared" si="0"/>
        <v>0</v>
      </c>
    </row>
    <row r="84" spans="1:22" ht="20.100000000000001" customHeight="1" x14ac:dyDescent="0.3">
      <c r="A84" s="7">
        <f t="shared" si="1"/>
        <v>5</v>
      </c>
      <c r="B84" s="77"/>
      <c r="C84" s="71"/>
      <c r="D84" s="71"/>
      <c r="E84" s="70"/>
      <c r="F84" s="69"/>
      <c r="G84" s="21"/>
      <c r="H84" s="21"/>
      <c r="I84" s="21"/>
      <c r="J84" s="21"/>
      <c r="K84" s="21"/>
      <c r="L84" s="21"/>
      <c r="M84" s="21"/>
      <c r="N84" s="21"/>
      <c r="O84" s="22"/>
      <c r="P84" s="21"/>
      <c r="Q84" s="21"/>
      <c r="R84" s="22"/>
      <c r="S84" s="23"/>
      <c r="T84" s="13">
        <f t="shared" si="0"/>
        <v>0</v>
      </c>
    </row>
    <row r="85" spans="1:22" ht="20.100000000000001" customHeight="1" x14ac:dyDescent="0.3">
      <c r="A85" s="7">
        <f t="shared" si="1"/>
        <v>6</v>
      </c>
      <c r="B85" s="77"/>
      <c r="C85" s="71"/>
      <c r="D85" s="71"/>
      <c r="E85" s="70"/>
      <c r="F85" s="69"/>
      <c r="G85" s="21"/>
      <c r="H85" s="21"/>
      <c r="I85" s="21"/>
      <c r="J85" s="21"/>
      <c r="K85" s="21"/>
      <c r="L85" s="21"/>
      <c r="M85" s="21"/>
      <c r="N85" s="21"/>
      <c r="O85" s="22"/>
      <c r="P85" s="21"/>
      <c r="Q85" s="21"/>
      <c r="R85" s="22"/>
      <c r="S85" s="23"/>
      <c r="T85" s="13">
        <f t="shared" si="0"/>
        <v>0</v>
      </c>
    </row>
    <row r="86" spans="1:22" ht="20.100000000000001" customHeight="1" x14ac:dyDescent="0.3">
      <c r="A86" s="7">
        <f t="shared" si="1"/>
        <v>7</v>
      </c>
      <c r="B86" s="77"/>
      <c r="C86" s="71"/>
      <c r="D86" s="71"/>
      <c r="E86" s="70"/>
      <c r="F86" s="69"/>
      <c r="G86" s="21"/>
      <c r="H86" s="21"/>
      <c r="I86" s="21"/>
      <c r="J86" s="21"/>
      <c r="K86" s="21"/>
      <c r="L86" s="21"/>
      <c r="M86" s="21"/>
      <c r="N86" s="21"/>
      <c r="O86" s="22"/>
      <c r="P86" s="21"/>
      <c r="Q86" s="21"/>
      <c r="R86" s="22"/>
      <c r="S86" s="23"/>
      <c r="T86" s="13">
        <f t="shared" si="0"/>
        <v>0</v>
      </c>
      <c r="V86" s="3"/>
    </row>
    <row r="87" spans="1:22" ht="20.100000000000001" customHeight="1" x14ac:dyDescent="0.3">
      <c r="A87" s="7">
        <f t="shared" si="1"/>
        <v>8</v>
      </c>
      <c r="B87" s="77"/>
      <c r="C87" s="71"/>
      <c r="D87" s="71"/>
      <c r="E87" s="70"/>
      <c r="F87" s="69"/>
      <c r="G87" s="21"/>
      <c r="H87" s="21"/>
      <c r="I87" s="21"/>
      <c r="J87" s="21"/>
      <c r="K87" s="21"/>
      <c r="L87" s="21"/>
      <c r="M87" s="21"/>
      <c r="N87" s="21"/>
      <c r="O87" s="22"/>
      <c r="P87" s="21"/>
      <c r="Q87" s="21"/>
      <c r="R87" s="22"/>
      <c r="S87" s="23"/>
      <c r="T87" s="13">
        <f t="shared" si="0"/>
        <v>0</v>
      </c>
      <c r="V87" s="6"/>
    </row>
    <row r="88" spans="1:22" ht="20.100000000000001" customHeight="1" x14ac:dyDescent="0.3">
      <c r="A88" s="7">
        <f t="shared" si="1"/>
        <v>9</v>
      </c>
      <c r="B88" s="77"/>
      <c r="C88" s="71"/>
      <c r="D88" s="71"/>
      <c r="E88" s="70"/>
      <c r="F88" s="69"/>
      <c r="G88" s="21"/>
      <c r="H88" s="21"/>
      <c r="I88" s="21"/>
      <c r="J88" s="21"/>
      <c r="K88" s="21"/>
      <c r="L88" s="21"/>
      <c r="M88" s="21"/>
      <c r="N88" s="21"/>
      <c r="O88" s="22"/>
      <c r="P88" s="21"/>
      <c r="Q88" s="21"/>
      <c r="R88" s="22"/>
      <c r="S88" s="23"/>
      <c r="T88" s="13">
        <f t="shared" si="0"/>
        <v>0</v>
      </c>
      <c r="V88" s="6"/>
    </row>
    <row r="89" spans="1:22" ht="20.100000000000001" customHeight="1" x14ac:dyDescent="0.3">
      <c r="A89" s="7">
        <f t="shared" si="1"/>
        <v>10</v>
      </c>
      <c r="B89" s="77"/>
      <c r="C89" s="71"/>
      <c r="D89" s="71"/>
      <c r="E89" s="70"/>
      <c r="F89" s="71"/>
      <c r="G89" s="21"/>
      <c r="H89" s="21"/>
      <c r="I89" s="21"/>
      <c r="J89" s="21"/>
      <c r="K89" s="21"/>
      <c r="L89" s="21"/>
      <c r="M89" s="21"/>
      <c r="N89" s="21"/>
      <c r="O89" s="22"/>
      <c r="P89" s="21"/>
      <c r="Q89" s="21"/>
      <c r="R89" s="22"/>
      <c r="S89" s="23"/>
      <c r="T89" s="13">
        <f t="shared" si="0"/>
        <v>0</v>
      </c>
      <c r="U89" s="3"/>
      <c r="V89" s="3"/>
    </row>
    <row r="90" spans="1:22" ht="20.100000000000001" customHeight="1" x14ac:dyDescent="0.3">
      <c r="A90" s="7">
        <f t="shared" si="1"/>
        <v>11</v>
      </c>
      <c r="B90" s="77"/>
      <c r="C90" s="71"/>
      <c r="D90" s="71"/>
      <c r="E90" s="70"/>
      <c r="F90" s="71"/>
      <c r="G90" s="21"/>
      <c r="H90" s="21"/>
      <c r="I90" s="21"/>
      <c r="J90" s="21"/>
      <c r="K90" s="21"/>
      <c r="L90" s="21"/>
      <c r="M90" s="21"/>
      <c r="N90" s="21"/>
      <c r="O90" s="22"/>
      <c r="P90" s="21"/>
      <c r="Q90" s="21"/>
      <c r="R90" s="22"/>
      <c r="S90" s="23"/>
      <c r="T90" s="13">
        <f t="shared" si="0"/>
        <v>0</v>
      </c>
      <c r="V90" s="6"/>
    </row>
    <row r="91" spans="1:22" ht="20.100000000000001" customHeight="1" x14ac:dyDescent="0.3">
      <c r="A91" s="7">
        <f t="shared" si="1"/>
        <v>12</v>
      </c>
      <c r="B91" s="77"/>
      <c r="C91" s="69"/>
      <c r="D91" s="69"/>
      <c r="E91" s="70"/>
      <c r="F91" s="69"/>
      <c r="G91" s="21"/>
      <c r="H91" s="21"/>
      <c r="I91" s="21"/>
      <c r="J91" s="21"/>
      <c r="K91" s="21"/>
      <c r="L91" s="21"/>
      <c r="M91" s="21"/>
      <c r="N91" s="21"/>
      <c r="O91" s="22"/>
      <c r="P91" s="21"/>
      <c r="Q91" s="21"/>
      <c r="R91" s="22"/>
      <c r="S91" s="23"/>
      <c r="T91" s="13">
        <f t="shared" si="0"/>
        <v>0</v>
      </c>
      <c r="U91" s="3"/>
      <c r="V91" s="3"/>
    </row>
    <row r="92" spans="1:22" ht="20.100000000000001" customHeight="1" x14ac:dyDescent="0.3">
      <c r="A92" s="7">
        <f t="shared" si="1"/>
        <v>13</v>
      </c>
      <c r="B92" s="77"/>
      <c r="C92" s="71"/>
      <c r="D92" s="71"/>
      <c r="E92" s="70"/>
      <c r="F92" s="69"/>
      <c r="G92" s="24"/>
      <c r="H92" s="21"/>
      <c r="I92" s="21"/>
      <c r="J92" s="21"/>
      <c r="K92" s="21"/>
      <c r="L92" s="21"/>
      <c r="M92" s="21"/>
      <c r="N92" s="21"/>
      <c r="O92" s="22"/>
      <c r="P92" s="21"/>
      <c r="Q92" s="21"/>
      <c r="R92" s="22"/>
      <c r="S92" s="23"/>
      <c r="T92" s="13">
        <f t="shared" si="0"/>
        <v>0</v>
      </c>
      <c r="V92" s="3"/>
    </row>
    <row r="93" spans="1:22" ht="20.100000000000001" customHeight="1" x14ac:dyDescent="0.3">
      <c r="A93" s="7">
        <f t="shared" si="1"/>
        <v>14</v>
      </c>
      <c r="B93" s="77"/>
      <c r="C93" s="69"/>
      <c r="D93" s="69"/>
      <c r="E93" s="70"/>
      <c r="F93" s="69"/>
      <c r="G93" s="21"/>
      <c r="H93" s="21"/>
      <c r="I93" s="21"/>
      <c r="J93" s="21"/>
      <c r="K93" s="21"/>
      <c r="L93" s="21"/>
      <c r="M93" s="21"/>
      <c r="N93" s="21"/>
      <c r="O93" s="22"/>
      <c r="P93" s="21"/>
      <c r="Q93" s="21"/>
      <c r="R93" s="22"/>
      <c r="S93" s="23"/>
      <c r="T93" s="13">
        <f t="shared" si="0"/>
        <v>0</v>
      </c>
      <c r="U93" s="3"/>
      <c r="V93" s="3"/>
    </row>
    <row r="94" spans="1:22" ht="20.100000000000001" customHeight="1" x14ac:dyDescent="0.3">
      <c r="A94" s="7">
        <f t="shared" si="1"/>
        <v>15</v>
      </c>
      <c r="B94" s="77"/>
      <c r="C94" s="69"/>
      <c r="D94" s="69"/>
      <c r="E94" s="70"/>
      <c r="F94" s="69"/>
      <c r="G94" s="21"/>
      <c r="H94" s="21"/>
      <c r="I94" s="21"/>
      <c r="J94" s="21"/>
      <c r="K94" s="21"/>
      <c r="L94" s="21"/>
      <c r="M94" s="21"/>
      <c r="N94" s="21"/>
      <c r="O94" s="22"/>
      <c r="P94" s="21"/>
      <c r="Q94" s="21"/>
      <c r="R94" s="22"/>
      <c r="S94" s="23"/>
      <c r="T94" s="13">
        <f t="shared" si="0"/>
        <v>0</v>
      </c>
      <c r="U94" s="3"/>
      <c r="V94" s="3"/>
    </row>
    <row r="95" spans="1:22" ht="20.100000000000001" customHeight="1" x14ac:dyDescent="0.3">
      <c r="A95" s="7">
        <f t="shared" si="1"/>
        <v>16</v>
      </c>
      <c r="B95" s="77"/>
      <c r="C95" s="71"/>
      <c r="D95" s="71"/>
      <c r="E95" s="70"/>
      <c r="F95" s="69"/>
      <c r="G95" s="21"/>
      <c r="H95" s="21"/>
      <c r="I95" s="21"/>
      <c r="J95" s="21"/>
      <c r="K95" s="21"/>
      <c r="L95" s="21"/>
      <c r="M95" s="21"/>
      <c r="N95" s="21"/>
      <c r="O95" s="22"/>
      <c r="P95" s="21"/>
      <c r="Q95" s="21"/>
      <c r="R95" s="22"/>
      <c r="S95" s="23"/>
      <c r="T95" s="13">
        <f t="shared" si="0"/>
        <v>0</v>
      </c>
      <c r="V95" s="6"/>
    </row>
    <row r="96" spans="1:22" ht="20.100000000000001" customHeight="1" x14ac:dyDescent="0.3">
      <c r="A96" s="7">
        <f t="shared" si="1"/>
        <v>17</v>
      </c>
      <c r="B96" s="77"/>
      <c r="C96" s="71"/>
      <c r="D96" s="71"/>
      <c r="E96" s="70"/>
      <c r="F96" s="71"/>
      <c r="G96" s="21"/>
      <c r="H96" s="21"/>
      <c r="I96" s="21"/>
      <c r="J96" s="21"/>
      <c r="K96" s="21"/>
      <c r="L96" s="21"/>
      <c r="M96" s="21"/>
      <c r="N96" s="21"/>
      <c r="O96" s="22"/>
      <c r="P96" s="21"/>
      <c r="Q96" s="21"/>
      <c r="R96" s="22"/>
      <c r="S96" s="23"/>
      <c r="T96" s="13">
        <f t="shared" si="0"/>
        <v>0</v>
      </c>
      <c r="U96" s="3"/>
      <c r="V96" s="6"/>
    </row>
    <row r="97" spans="1:22" ht="20.100000000000001" customHeight="1" x14ac:dyDescent="0.3">
      <c r="A97" s="7">
        <f t="shared" si="1"/>
        <v>18</v>
      </c>
      <c r="B97" s="77"/>
      <c r="C97" s="69"/>
      <c r="D97" s="69"/>
      <c r="E97" s="70"/>
      <c r="F97" s="69"/>
      <c r="G97" s="21"/>
      <c r="H97" s="21"/>
      <c r="I97" s="21"/>
      <c r="J97" s="21"/>
      <c r="K97" s="21"/>
      <c r="L97" s="21"/>
      <c r="M97" s="21"/>
      <c r="N97" s="21"/>
      <c r="O97" s="22"/>
      <c r="P97" s="21"/>
      <c r="Q97" s="21"/>
      <c r="R97" s="22"/>
      <c r="S97" s="23"/>
      <c r="T97" s="13">
        <f t="shared" si="0"/>
        <v>0</v>
      </c>
      <c r="U97" s="3"/>
      <c r="V97" s="6"/>
    </row>
    <row r="98" spans="1:22" ht="20.100000000000001" customHeight="1" x14ac:dyDescent="0.3">
      <c r="A98" s="7">
        <f t="shared" si="1"/>
        <v>19</v>
      </c>
      <c r="B98" s="77"/>
      <c r="C98" s="69"/>
      <c r="D98" s="69"/>
      <c r="E98" s="70"/>
      <c r="F98" s="69"/>
      <c r="G98" s="21"/>
      <c r="H98" s="21"/>
      <c r="I98" s="21"/>
      <c r="J98" s="21"/>
      <c r="K98" s="21"/>
      <c r="L98" s="21"/>
      <c r="M98" s="21"/>
      <c r="N98" s="21"/>
      <c r="O98" s="22"/>
      <c r="P98" s="21"/>
      <c r="Q98" s="21"/>
      <c r="R98" s="22"/>
      <c r="S98" s="23"/>
      <c r="T98" s="13">
        <f t="shared" si="0"/>
        <v>0</v>
      </c>
      <c r="V98" s="6"/>
    </row>
    <row r="99" spans="1:22" ht="20.100000000000001" customHeight="1" x14ac:dyDescent="0.3">
      <c r="A99" s="7">
        <f t="shared" si="1"/>
        <v>20</v>
      </c>
      <c r="B99" s="77"/>
      <c r="C99" s="71"/>
      <c r="D99" s="71"/>
      <c r="E99" s="70"/>
      <c r="F99" s="71"/>
      <c r="G99" s="21"/>
      <c r="H99" s="21"/>
      <c r="I99" s="21"/>
      <c r="J99" s="21"/>
      <c r="K99" s="21"/>
      <c r="L99" s="21"/>
      <c r="M99" s="21"/>
      <c r="N99" s="21"/>
      <c r="O99" s="22"/>
      <c r="P99" s="21"/>
      <c r="Q99" s="21"/>
      <c r="R99" s="22"/>
      <c r="S99" s="23"/>
      <c r="T99" s="13">
        <f t="shared" si="0"/>
        <v>0</v>
      </c>
      <c r="V99" s="3"/>
    </row>
    <row r="100" spans="1:22" ht="20.100000000000001" customHeight="1" x14ac:dyDescent="0.3">
      <c r="A100" s="7">
        <f t="shared" si="1"/>
        <v>21</v>
      </c>
      <c r="B100" s="77"/>
      <c r="C100" s="69"/>
      <c r="D100" s="69"/>
      <c r="E100" s="70"/>
      <c r="F100" s="69"/>
      <c r="G100" s="21"/>
      <c r="H100" s="21"/>
      <c r="I100" s="21"/>
      <c r="J100" s="21"/>
      <c r="K100" s="21"/>
      <c r="L100" s="21"/>
      <c r="M100" s="21"/>
      <c r="N100" s="21"/>
      <c r="O100" s="22"/>
      <c r="P100" s="21"/>
      <c r="Q100" s="21"/>
      <c r="R100" s="22"/>
      <c r="S100" s="23"/>
      <c r="T100" s="13">
        <f t="shared" si="0"/>
        <v>0</v>
      </c>
      <c r="V100" s="6"/>
    </row>
    <row r="101" spans="1:22" ht="20.100000000000001" customHeight="1" x14ac:dyDescent="0.3">
      <c r="A101" s="7">
        <f t="shared" si="1"/>
        <v>22</v>
      </c>
      <c r="B101" s="77"/>
      <c r="C101" s="71"/>
      <c r="D101" s="71"/>
      <c r="E101" s="70"/>
      <c r="F101" s="69"/>
      <c r="G101" s="24"/>
      <c r="H101" s="21"/>
      <c r="I101" s="21"/>
      <c r="J101" s="21"/>
      <c r="K101" s="21"/>
      <c r="L101" s="21"/>
      <c r="M101" s="21"/>
      <c r="N101" s="21"/>
      <c r="O101" s="22"/>
      <c r="P101" s="21"/>
      <c r="Q101" s="21"/>
      <c r="R101" s="22"/>
      <c r="S101" s="23"/>
      <c r="T101" s="13">
        <f t="shared" si="0"/>
        <v>0</v>
      </c>
      <c r="V101" s="3"/>
    </row>
    <row r="102" spans="1:22" ht="20.100000000000001" customHeight="1" x14ac:dyDescent="0.3">
      <c r="A102" s="7">
        <f t="shared" si="1"/>
        <v>23</v>
      </c>
      <c r="B102" s="77"/>
      <c r="C102" s="71"/>
      <c r="D102" s="71"/>
      <c r="E102" s="70"/>
      <c r="F102" s="69"/>
      <c r="G102" s="21"/>
      <c r="H102" s="21"/>
      <c r="I102" s="21"/>
      <c r="J102" s="21"/>
      <c r="K102" s="21"/>
      <c r="L102" s="21"/>
      <c r="M102" s="21"/>
      <c r="N102" s="21"/>
      <c r="O102" s="22"/>
      <c r="P102" s="21"/>
      <c r="Q102" s="21"/>
      <c r="R102" s="22"/>
      <c r="S102" s="23"/>
      <c r="T102" s="13">
        <f t="shared" si="0"/>
        <v>0</v>
      </c>
      <c r="U102" s="3"/>
      <c r="V102" s="3"/>
    </row>
    <row r="103" spans="1:22" ht="20.100000000000001" customHeight="1" x14ac:dyDescent="0.3">
      <c r="A103" s="7">
        <f t="shared" si="1"/>
        <v>24</v>
      </c>
      <c r="B103" s="77"/>
      <c r="C103" s="71"/>
      <c r="D103" s="71"/>
      <c r="E103" s="70"/>
      <c r="F103" s="69"/>
      <c r="G103" s="24"/>
      <c r="H103" s="21"/>
      <c r="I103" s="21"/>
      <c r="J103" s="21"/>
      <c r="K103" s="21"/>
      <c r="L103" s="21"/>
      <c r="M103" s="21"/>
      <c r="N103" s="21"/>
      <c r="O103" s="22"/>
      <c r="P103" s="21"/>
      <c r="Q103" s="21"/>
      <c r="R103" s="22"/>
      <c r="S103" s="23"/>
      <c r="T103" s="13">
        <f t="shared" si="0"/>
        <v>0</v>
      </c>
      <c r="V103" s="3"/>
    </row>
    <row r="104" spans="1:22" ht="20.100000000000001" customHeight="1" x14ac:dyDescent="0.3">
      <c r="A104" s="7">
        <f t="shared" si="1"/>
        <v>25</v>
      </c>
      <c r="B104" s="77"/>
      <c r="C104" s="71"/>
      <c r="D104" s="71"/>
      <c r="E104" s="70"/>
      <c r="F104" s="69"/>
      <c r="G104" s="24"/>
      <c r="H104" s="21"/>
      <c r="I104" s="21"/>
      <c r="J104" s="21"/>
      <c r="K104" s="21"/>
      <c r="L104" s="21"/>
      <c r="M104" s="21"/>
      <c r="N104" s="21"/>
      <c r="O104" s="22"/>
      <c r="P104" s="21"/>
      <c r="Q104" s="21"/>
      <c r="R104" s="22"/>
      <c r="S104" s="23"/>
      <c r="T104" s="13">
        <f t="shared" ref="T104:T105" si="2">COUNTIF(G104:S104,"X")</f>
        <v>0</v>
      </c>
      <c r="V104" s="6"/>
    </row>
    <row r="105" spans="1:22" ht="20.100000000000001" customHeight="1" x14ac:dyDescent="0.3">
      <c r="A105" s="7">
        <f t="shared" si="1"/>
        <v>26</v>
      </c>
      <c r="B105" s="77"/>
      <c r="C105" s="71"/>
      <c r="D105" s="71"/>
      <c r="E105" s="70"/>
      <c r="F105" s="69"/>
      <c r="G105" s="24"/>
      <c r="H105" s="21"/>
      <c r="I105" s="21"/>
      <c r="J105" s="21"/>
      <c r="K105" s="21"/>
      <c r="L105" s="21"/>
      <c r="M105" s="21"/>
      <c r="N105" s="21"/>
      <c r="O105" s="22"/>
      <c r="P105" s="21"/>
      <c r="Q105" s="21"/>
      <c r="R105" s="22"/>
      <c r="S105" s="23"/>
      <c r="T105" s="13">
        <f t="shared" si="2"/>
        <v>0</v>
      </c>
      <c r="V105" s="6"/>
    </row>
    <row r="106" spans="1:22" ht="20.100000000000001" customHeight="1" x14ac:dyDescent="0.3">
      <c r="A106" s="7">
        <f t="shared" si="1"/>
        <v>27</v>
      </c>
      <c r="B106" s="77"/>
      <c r="C106" s="71"/>
      <c r="D106" s="71"/>
      <c r="E106" s="70"/>
      <c r="F106" s="69"/>
      <c r="G106" s="24"/>
      <c r="H106" s="21"/>
      <c r="I106" s="21"/>
      <c r="J106" s="21"/>
      <c r="K106" s="21"/>
      <c r="L106" s="21"/>
      <c r="M106" s="21"/>
      <c r="N106" s="21"/>
      <c r="O106" s="22"/>
      <c r="P106" s="21"/>
      <c r="Q106" s="21"/>
      <c r="R106" s="22"/>
      <c r="S106" s="23"/>
      <c r="T106" s="13">
        <f t="shared" si="0"/>
        <v>0</v>
      </c>
      <c r="V106" s="6"/>
    </row>
    <row r="107" spans="1:22" ht="20.100000000000001" customHeight="1" x14ac:dyDescent="0.3">
      <c r="A107" s="7">
        <f t="shared" si="1"/>
        <v>28</v>
      </c>
      <c r="B107" s="77"/>
      <c r="C107" s="71"/>
      <c r="D107" s="71"/>
      <c r="E107" s="70"/>
      <c r="F107" s="69"/>
      <c r="G107" s="24"/>
      <c r="H107" s="21"/>
      <c r="I107" s="21"/>
      <c r="J107" s="21"/>
      <c r="K107" s="21"/>
      <c r="L107" s="21"/>
      <c r="M107" s="21"/>
      <c r="N107" s="21"/>
      <c r="O107" s="22"/>
      <c r="P107" s="21"/>
      <c r="Q107" s="21"/>
      <c r="R107" s="22"/>
      <c r="S107" s="23"/>
      <c r="T107" s="13">
        <f t="shared" si="0"/>
        <v>0</v>
      </c>
      <c r="V107" s="6"/>
    </row>
    <row r="108" spans="1:22" ht="20.100000000000001" customHeight="1" x14ac:dyDescent="0.3">
      <c r="A108" s="7">
        <f t="shared" si="1"/>
        <v>29</v>
      </c>
      <c r="B108" s="77"/>
      <c r="C108" s="69"/>
      <c r="D108" s="69"/>
      <c r="E108" s="70"/>
      <c r="F108" s="69"/>
      <c r="G108" s="21"/>
      <c r="H108" s="21"/>
      <c r="I108" s="21"/>
      <c r="J108" s="21"/>
      <c r="K108" s="21"/>
      <c r="L108" s="21"/>
      <c r="M108" s="21"/>
      <c r="N108" s="21"/>
      <c r="O108" s="22"/>
      <c r="P108" s="21"/>
      <c r="Q108" s="21"/>
      <c r="R108" s="22"/>
      <c r="S108" s="23"/>
      <c r="T108" s="13">
        <f t="shared" si="0"/>
        <v>0</v>
      </c>
      <c r="U108" s="3"/>
      <c r="V108" s="3"/>
    </row>
    <row r="109" spans="1:22" ht="20.100000000000001" customHeight="1" x14ac:dyDescent="0.3">
      <c r="A109" s="8">
        <f t="shared" si="1"/>
        <v>30</v>
      </c>
      <c r="B109" s="78"/>
      <c r="C109" s="72"/>
      <c r="D109" s="72"/>
      <c r="E109" s="66"/>
      <c r="F109" s="72"/>
      <c r="G109" s="25"/>
      <c r="H109" s="25"/>
      <c r="I109" s="25"/>
      <c r="J109" s="25"/>
      <c r="K109" s="25"/>
      <c r="L109" s="25"/>
      <c r="M109" s="25"/>
      <c r="N109" s="25"/>
      <c r="O109" s="25"/>
      <c r="P109" s="25"/>
      <c r="Q109" s="25"/>
      <c r="R109" s="25"/>
      <c r="S109" s="26"/>
      <c r="T109" s="13">
        <f t="shared" si="0"/>
        <v>0</v>
      </c>
      <c r="U109" s="3"/>
      <c r="V109" s="3"/>
    </row>
    <row r="110" spans="1:22" s="12" customFormat="1" ht="20.100000000000001" customHeight="1" x14ac:dyDescent="0.3">
      <c r="A110" s="14"/>
      <c r="C110" s="14"/>
      <c r="D110" s="14"/>
      <c r="E110" s="14"/>
      <c r="F110" s="14"/>
      <c r="G110" s="13">
        <f>COUNTIF(G80:G109,"X")</f>
        <v>0</v>
      </c>
      <c r="H110" s="13">
        <f t="shared" ref="H110:S110" si="3">COUNTIF(H80:H109,"X")</f>
        <v>0</v>
      </c>
      <c r="I110" s="13">
        <f t="shared" si="3"/>
        <v>0</v>
      </c>
      <c r="J110" s="13">
        <f t="shared" si="3"/>
        <v>0</v>
      </c>
      <c r="K110" s="13">
        <f t="shared" si="3"/>
        <v>0</v>
      </c>
      <c r="L110" s="13">
        <f t="shared" si="3"/>
        <v>0</v>
      </c>
      <c r="M110" s="13">
        <f t="shared" ref="M110:O110" si="4">COUNTIF(M80:M109,"X")</f>
        <v>0</v>
      </c>
      <c r="N110" s="13">
        <f t="shared" si="4"/>
        <v>0</v>
      </c>
      <c r="O110" s="13">
        <f t="shared" si="4"/>
        <v>0</v>
      </c>
      <c r="P110" s="13">
        <f t="shared" si="3"/>
        <v>0</v>
      </c>
      <c r="Q110" s="13">
        <f t="shared" si="3"/>
        <v>0</v>
      </c>
      <c r="R110" s="13">
        <f t="shared" si="3"/>
        <v>0</v>
      </c>
      <c r="S110" s="13">
        <f t="shared" si="3"/>
        <v>0</v>
      </c>
      <c r="V110" s="14"/>
    </row>
    <row r="111" spans="1:22" ht="18" customHeight="1" x14ac:dyDescent="0.25"/>
    <row r="112" spans="1:22" ht="18" customHeight="1" x14ac:dyDescent="0.25"/>
  </sheetData>
  <sheetProtection sheet="1" objects="1" scenarios="1"/>
  <sortState ref="B80:F101">
    <sortCondition ref="C80:C101"/>
  </sortState>
  <dataConsolidate/>
  <mergeCells count="41">
    <mergeCell ref="G78:S78"/>
    <mergeCell ref="C40:E40"/>
    <mergeCell ref="L38:S39"/>
    <mergeCell ref="A3:S3"/>
    <mergeCell ref="A76:S76"/>
    <mergeCell ref="C44:D44"/>
    <mergeCell ref="C42:D42"/>
    <mergeCell ref="C43:D43"/>
    <mergeCell ref="A31:C31"/>
    <mergeCell ref="A32:C32"/>
    <mergeCell ref="A33:C33"/>
    <mergeCell ref="A50:B51"/>
    <mergeCell ref="C50:C51"/>
    <mergeCell ref="C45:D46"/>
    <mergeCell ref="B45:B46"/>
    <mergeCell ref="A35:C36"/>
    <mergeCell ref="D35:E36"/>
    <mergeCell ref="A38:B39"/>
    <mergeCell ref="C38:E39"/>
    <mergeCell ref="A53:B54"/>
    <mergeCell ref="C53:C54"/>
    <mergeCell ref="H71:L71"/>
    <mergeCell ref="O71:S71"/>
    <mergeCell ref="H63:S64"/>
    <mergeCell ref="E59:E60"/>
    <mergeCell ref="G59:H60"/>
    <mergeCell ref="B59:B60"/>
    <mergeCell ref="C59:C60"/>
    <mergeCell ref="F57:F58"/>
    <mergeCell ref="G46:S52"/>
    <mergeCell ref="F59:F60"/>
    <mergeCell ref="A55:B56"/>
    <mergeCell ref="C55:C56"/>
    <mergeCell ref="A57:B58"/>
    <mergeCell ref="C57:C58"/>
    <mergeCell ref="A59:A60"/>
    <mergeCell ref="G38:K38"/>
    <mergeCell ref="G39:K39"/>
    <mergeCell ref="G42:S45"/>
    <mergeCell ref="G57:H58"/>
    <mergeCell ref="D59:D60"/>
  </mergeCells>
  <phoneticPr fontId="3" type="noConversion"/>
  <conditionalFormatting sqref="F57">
    <cfRule type="expression" dxfId="3" priority="3">
      <formula>$E$59="Sondervereinbarung"</formula>
    </cfRule>
    <cfRule type="expression" dxfId="2" priority="4">
      <formula>$E$59</formula>
    </cfRule>
  </conditionalFormatting>
  <conditionalFormatting sqref="C45">
    <cfRule type="expression" dxfId="1" priority="5">
      <formula>$E$59="Sondervereinbarung"</formula>
    </cfRule>
    <cfRule type="expression" dxfId="0" priority="6">
      <formula>$C$44="_nicht enthalten_"</formula>
    </cfRule>
  </conditionalFormatting>
  <dataValidations count="2">
    <dataValidation type="list" showInputMessage="1" showErrorMessage="1" sqref="C44:D44" xr:uid="{00000000-0002-0000-0000-000005000000}">
      <formula1>INDIRECT(C42)</formula1>
    </dataValidation>
    <dataValidation type="list" allowBlank="1" showInputMessage="1" showErrorMessage="1" sqref="C43" xr:uid="{00000000-0002-0000-0000-000001000000}">
      <formula1>#REF!</formula1>
    </dataValidation>
  </dataValidations>
  <pageMargins left="0.78740157480314998" right="0.78740157480314998" top="0.59055118110236204" bottom="0.59055118110236204" header="0.511811023622047" footer="0.511811023622047"/>
  <pageSetup paperSize="9" scale="65" fitToHeight="2" orientation="landscape" r:id="rId1"/>
  <headerFooter alignWithMargins="0"/>
  <rowBreaks count="1" manualBreakCount="1">
    <brk id="72" max="16383" man="1"/>
  </row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2000000}">
          <x14:formula1>
            <xm:f>Monate!$B$1:$B$5</xm:f>
          </x14:formula1>
          <xm:sqref>C50</xm:sqref>
        </x14:dataValidation>
        <x14:dataValidation type="list" allowBlank="1" showInputMessage="1" showErrorMessage="1" xr:uid="{00000000-0002-0000-0000-000003000000}">
          <x14:formula1>
            <xm:f>Stundensätze!$F$3:$F$4</xm:f>
          </x14:formula1>
          <xm:sqref>G63</xm:sqref>
        </x14:dataValidation>
        <x14:dataValidation type="list" allowBlank="1" showInputMessage="1" showErrorMessage="1" xr:uid="{00000000-0002-0000-0000-000004000000}">
          <x14:formula1>
            <xm:f>Stundensätze!$B$3:$B$10</xm:f>
          </x14:formula1>
          <xm:sqref>E59</xm:sqref>
        </x14:dataValidation>
        <x14:dataValidation type="list" allowBlank="1" showInputMessage="1" showErrorMessage="1" xr:uid="{00000000-0002-0000-0000-000006000000}">
          <x14:formula1>
            <xm:f>Monate!$B$10:$G$10</xm:f>
          </x14:formula1>
          <xm:sqref>D51</xm:sqref>
        </x14:dataValidation>
        <x14:dataValidation type="list" showInputMessage="1" showErrorMessage="1" xr:uid="{E3550AD3-851D-4B4B-8A40-B578F3055E63}">
          <x14:formula1>
            <xm:f>'Abteilung- Sport-Tabelle'!$A$1:$O$1</xm:f>
          </x14:formula1>
          <xm:sqref>C42:D42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F10"/>
  <sheetViews>
    <sheetView workbookViewId="0">
      <selection activeCell="D3" sqref="D3"/>
    </sheetView>
  </sheetViews>
  <sheetFormatPr baseColWidth="10" defaultRowHeight="13.2" x14ac:dyDescent="0.25"/>
  <cols>
    <col min="2" max="2" width="24.6640625" customWidth="1"/>
  </cols>
  <sheetData>
    <row r="2" spans="2:6" x14ac:dyDescent="0.25">
      <c r="B2" s="15" t="s">
        <v>22</v>
      </c>
    </row>
    <row r="3" spans="2:6" x14ac:dyDescent="0.25">
      <c r="B3" s="27" t="s">
        <v>28</v>
      </c>
      <c r="C3" s="29">
        <v>3</v>
      </c>
      <c r="F3" s="15" t="s">
        <v>4</v>
      </c>
    </row>
    <row r="4" spans="2:6" x14ac:dyDescent="0.25">
      <c r="B4" s="27" t="s">
        <v>27</v>
      </c>
      <c r="C4" s="29">
        <v>4.5</v>
      </c>
    </row>
    <row r="5" spans="2:6" x14ac:dyDescent="0.25">
      <c r="B5" s="28" t="s">
        <v>29</v>
      </c>
      <c r="C5" s="29">
        <v>8</v>
      </c>
    </row>
    <row r="6" spans="2:6" x14ac:dyDescent="0.25">
      <c r="B6" s="28" t="s">
        <v>23</v>
      </c>
      <c r="C6" s="29">
        <v>12.5</v>
      </c>
    </row>
    <row r="7" spans="2:6" x14ac:dyDescent="0.25">
      <c r="B7" s="28" t="s">
        <v>24</v>
      </c>
      <c r="C7" s="29">
        <v>15</v>
      </c>
    </row>
    <row r="8" spans="2:6" x14ac:dyDescent="0.25">
      <c r="B8" s="28" t="s">
        <v>25</v>
      </c>
      <c r="C8" s="29">
        <v>18</v>
      </c>
    </row>
    <row r="9" spans="2:6" x14ac:dyDescent="0.25">
      <c r="B9" s="28" t="s">
        <v>26</v>
      </c>
      <c r="C9" s="29"/>
    </row>
    <row r="10" spans="2:6" x14ac:dyDescent="0.25">
      <c r="B10" s="28" t="s">
        <v>86</v>
      </c>
      <c r="C10" s="29">
        <v>5</v>
      </c>
    </row>
  </sheetData>
  <sheetProtection sheet="1" objects="1" scenarios="1" selectLockedCells="1"/>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G10"/>
  <sheetViews>
    <sheetView workbookViewId="0">
      <selection activeCell="B13" sqref="B13"/>
    </sheetView>
  </sheetViews>
  <sheetFormatPr baseColWidth="10" defaultRowHeight="13.2" x14ac:dyDescent="0.25"/>
  <sheetData>
    <row r="1" spans="2:7" x14ac:dyDescent="0.25">
      <c r="B1" s="15" t="s">
        <v>103</v>
      </c>
    </row>
    <row r="2" spans="2:7" x14ac:dyDescent="0.25">
      <c r="B2" s="15" t="s">
        <v>31</v>
      </c>
      <c r="C2" s="15" t="s">
        <v>8</v>
      </c>
      <c r="D2" s="15" t="s">
        <v>9</v>
      </c>
      <c r="E2" s="15" t="s">
        <v>10</v>
      </c>
    </row>
    <row r="3" spans="2:7" x14ac:dyDescent="0.25">
      <c r="B3" s="15" t="s">
        <v>32</v>
      </c>
      <c r="C3" s="15" t="s">
        <v>11</v>
      </c>
      <c r="D3" s="15" t="s">
        <v>12</v>
      </c>
      <c r="E3" s="15" t="s">
        <v>13</v>
      </c>
    </row>
    <row r="4" spans="2:7" x14ac:dyDescent="0.25">
      <c r="B4" s="15" t="s">
        <v>33</v>
      </c>
      <c r="C4" s="15" t="s">
        <v>14</v>
      </c>
      <c r="D4" s="15" t="s">
        <v>15</v>
      </c>
      <c r="E4" s="15" t="s">
        <v>16</v>
      </c>
    </row>
    <row r="5" spans="2:7" x14ac:dyDescent="0.25">
      <c r="B5" s="15" t="s">
        <v>34</v>
      </c>
      <c r="C5" s="15" t="s">
        <v>17</v>
      </c>
      <c r="D5" s="15" t="s">
        <v>18</v>
      </c>
      <c r="E5" s="15" t="s">
        <v>19</v>
      </c>
    </row>
    <row r="9" spans="2:7" x14ac:dyDescent="0.25">
      <c r="B9" t="s">
        <v>111</v>
      </c>
    </row>
    <row r="10" spans="2:7" x14ac:dyDescent="0.25">
      <c r="B10">
        <v>2018</v>
      </c>
      <c r="C10">
        <f>+B10+1</f>
        <v>2019</v>
      </c>
      <c r="D10">
        <f t="shared" ref="D10:G10" si="0">+C10+1</f>
        <v>2020</v>
      </c>
      <c r="E10">
        <f t="shared" si="0"/>
        <v>2021</v>
      </c>
      <c r="F10">
        <f>+E10+1</f>
        <v>2022</v>
      </c>
      <c r="G10">
        <f t="shared" si="0"/>
        <v>2023</v>
      </c>
    </row>
  </sheetData>
  <sheetProtection sheet="1" objects="1" scenarios="1" selectLockedCells="1"/>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E10"/>
  <sheetViews>
    <sheetView workbookViewId="0">
      <selection activeCell="F20" sqref="F20"/>
    </sheetView>
  </sheetViews>
  <sheetFormatPr baseColWidth="10" defaultColWidth="11" defaultRowHeight="15.6" x14ac:dyDescent="0.3"/>
  <cols>
    <col min="1" max="2" width="11" style="30"/>
    <col min="3" max="3" width="25.6640625" style="30" customWidth="1"/>
    <col min="4" max="4" width="11" style="30"/>
    <col min="5" max="5" width="16.44140625" style="30" customWidth="1"/>
    <col min="6" max="6" width="14.33203125" style="30" customWidth="1"/>
    <col min="7" max="16384" width="11" style="30"/>
  </cols>
  <sheetData>
    <row r="1" spans="2:5" x14ac:dyDescent="0.3">
      <c r="B1" s="30">
        <v>0</v>
      </c>
      <c r="C1" s="30" t="s">
        <v>48</v>
      </c>
    </row>
    <row r="2" spans="2:5" x14ac:dyDescent="0.3">
      <c r="B2" s="30">
        <v>1</v>
      </c>
      <c r="C2" s="30" t="s">
        <v>47</v>
      </c>
      <c r="E2" s="30" t="s">
        <v>46</v>
      </c>
    </row>
    <row r="3" spans="2:5" x14ac:dyDescent="0.3">
      <c r="B3" s="30">
        <v>2</v>
      </c>
      <c r="C3" s="30" t="s">
        <v>45</v>
      </c>
      <c r="E3" s="30" t="s">
        <v>44</v>
      </c>
    </row>
    <row r="4" spans="2:5" x14ac:dyDescent="0.3">
      <c r="B4" s="30">
        <v>3</v>
      </c>
      <c r="C4" s="30" t="s">
        <v>43</v>
      </c>
      <c r="E4" s="30" t="s">
        <v>42</v>
      </c>
    </row>
    <row r="5" spans="2:5" x14ac:dyDescent="0.3">
      <c r="B5" s="30">
        <v>4</v>
      </c>
      <c r="C5" s="30" t="s">
        <v>41</v>
      </c>
      <c r="E5" s="30" t="s">
        <v>40</v>
      </c>
    </row>
    <row r="6" spans="2:5" x14ac:dyDescent="0.3">
      <c r="B6" s="30">
        <v>5</v>
      </c>
      <c r="C6" s="30" t="s">
        <v>39</v>
      </c>
      <c r="E6" s="30" t="s">
        <v>38</v>
      </c>
    </row>
    <row r="7" spans="2:5" x14ac:dyDescent="0.3">
      <c r="B7" s="30">
        <v>6</v>
      </c>
      <c r="C7" s="30" t="s">
        <v>37</v>
      </c>
      <c r="E7" s="30" t="s">
        <v>36</v>
      </c>
    </row>
    <row r="8" spans="2:5" x14ac:dyDescent="0.3">
      <c r="B8" s="30">
        <v>7</v>
      </c>
    </row>
    <row r="9" spans="2:5" x14ac:dyDescent="0.3">
      <c r="B9" s="30">
        <v>8</v>
      </c>
    </row>
    <row r="10" spans="2:5" x14ac:dyDescent="0.3">
      <c r="B10" s="30">
        <v>9</v>
      </c>
      <c r="C10" s="30" t="s">
        <v>35</v>
      </c>
    </row>
  </sheetData>
  <sheetProtection sheet="1" objects="1" scenarios="1" selectLockedCells="1"/>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07EB85-D9E6-4149-A0F4-0635040988C1}">
  <dimension ref="A1:O17"/>
  <sheetViews>
    <sheetView workbookViewId="0">
      <selection activeCell="M13" sqref="M13"/>
    </sheetView>
  </sheetViews>
  <sheetFormatPr baseColWidth="10" defaultRowHeight="13.2" x14ac:dyDescent="0.25"/>
  <cols>
    <col min="1" max="1" width="24.88671875" customWidth="1"/>
    <col min="2" max="2" width="17.44140625" customWidth="1"/>
    <col min="3" max="3" width="17.33203125" customWidth="1"/>
    <col min="4" max="4" width="20.44140625" customWidth="1"/>
    <col min="5" max="5" width="18" customWidth="1"/>
    <col min="6" max="6" width="22" customWidth="1"/>
    <col min="7" max="7" width="15.33203125" customWidth="1"/>
    <col min="8" max="8" width="21.109375" customWidth="1"/>
    <col min="9" max="10" width="16" customWidth="1"/>
    <col min="11" max="11" width="15.6640625" customWidth="1"/>
    <col min="12" max="12" width="17.109375" customWidth="1"/>
    <col min="13" max="13" width="18" customWidth="1"/>
    <col min="14" max="14" width="19.88671875" customWidth="1"/>
    <col min="15" max="15" width="24.88671875" customWidth="1"/>
  </cols>
  <sheetData>
    <row r="1" spans="1:15" x14ac:dyDescent="0.25">
      <c r="A1" s="81" t="s">
        <v>142</v>
      </c>
      <c r="B1" s="81" t="s">
        <v>143</v>
      </c>
      <c r="C1" s="81" t="s">
        <v>144</v>
      </c>
      <c r="D1" s="81" t="s">
        <v>145</v>
      </c>
      <c r="E1" s="81" t="s">
        <v>146</v>
      </c>
      <c r="F1" s="81" t="s">
        <v>147</v>
      </c>
      <c r="G1" s="81" t="s">
        <v>148</v>
      </c>
      <c r="H1" s="81" t="s">
        <v>155</v>
      </c>
      <c r="I1" s="81" t="s">
        <v>156</v>
      </c>
      <c r="J1" s="81" t="s">
        <v>149</v>
      </c>
      <c r="K1" s="81" t="s">
        <v>150</v>
      </c>
      <c r="L1" s="81" t="s">
        <v>151</v>
      </c>
      <c r="M1" s="81" t="s">
        <v>152</v>
      </c>
      <c r="N1" s="81" t="s">
        <v>153</v>
      </c>
      <c r="O1" s="81" t="s">
        <v>154</v>
      </c>
    </row>
    <row r="2" spans="1:15" x14ac:dyDescent="0.25">
      <c r="A2" t="s">
        <v>104</v>
      </c>
      <c r="B2" t="s">
        <v>104</v>
      </c>
      <c r="C2" t="s">
        <v>117</v>
      </c>
      <c r="D2" t="s">
        <v>104</v>
      </c>
      <c r="E2" t="s">
        <v>104</v>
      </c>
      <c r="F2" t="s">
        <v>104</v>
      </c>
      <c r="G2" t="s">
        <v>68</v>
      </c>
      <c r="H2" t="s">
        <v>104</v>
      </c>
      <c r="I2" t="s">
        <v>124</v>
      </c>
      <c r="J2" t="s">
        <v>104</v>
      </c>
      <c r="K2" t="s">
        <v>104</v>
      </c>
      <c r="L2" t="s">
        <v>104</v>
      </c>
      <c r="M2" t="s">
        <v>136</v>
      </c>
      <c r="N2" s="15" t="s">
        <v>178</v>
      </c>
      <c r="O2" t="s">
        <v>104</v>
      </c>
    </row>
    <row r="3" spans="1:15" x14ac:dyDescent="0.25">
      <c r="A3" t="s">
        <v>53</v>
      </c>
      <c r="B3" t="s">
        <v>118</v>
      </c>
      <c r="C3" t="s">
        <v>59</v>
      </c>
      <c r="D3" t="s">
        <v>130</v>
      </c>
      <c r="E3" t="s">
        <v>63</v>
      </c>
      <c r="F3" t="s">
        <v>82</v>
      </c>
      <c r="G3" t="s">
        <v>128</v>
      </c>
      <c r="H3" s="15" t="s">
        <v>169</v>
      </c>
      <c r="I3" t="s">
        <v>104</v>
      </c>
      <c r="J3" t="s">
        <v>121</v>
      </c>
      <c r="K3" t="s">
        <v>49</v>
      </c>
      <c r="L3" s="15" t="s">
        <v>176</v>
      </c>
      <c r="M3" t="s">
        <v>135</v>
      </c>
      <c r="N3" t="s">
        <v>104</v>
      </c>
      <c r="O3" s="15" t="s">
        <v>181</v>
      </c>
    </row>
    <row r="4" spans="1:15" x14ac:dyDescent="0.25">
      <c r="A4" s="15" t="s">
        <v>167</v>
      </c>
      <c r="B4" t="s">
        <v>119</v>
      </c>
      <c r="C4" t="s">
        <v>104</v>
      </c>
      <c r="D4" t="s">
        <v>125</v>
      </c>
      <c r="E4" t="s">
        <v>64</v>
      </c>
      <c r="F4" t="s">
        <v>81</v>
      </c>
      <c r="G4" t="s">
        <v>67</v>
      </c>
      <c r="H4" s="15" t="s">
        <v>168</v>
      </c>
      <c r="J4" t="s">
        <v>122</v>
      </c>
      <c r="K4" t="s">
        <v>120</v>
      </c>
      <c r="L4" t="s">
        <v>132</v>
      </c>
      <c r="M4" t="s">
        <v>104</v>
      </c>
      <c r="O4" s="15" t="s">
        <v>180</v>
      </c>
    </row>
    <row r="5" spans="1:15" x14ac:dyDescent="0.25">
      <c r="A5" t="s">
        <v>54</v>
      </c>
      <c r="D5" t="s">
        <v>126</v>
      </c>
      <c r="E5" t="s">
        <v>65</v>
      </c>
      <c r="F5" t="s">
        <v>85</v>
      </c>
      <c r="G5" t="s">
        <v>104</v>
      </c>
      <c r="H5" t="s">
        <v>69</v>
      </c>
      <c r="L5" t="s">
        <v>134</v>
      </c>
      <c r="O5" t="s">
        <v>137</v>
      </c>
    </row>
    <row r="6" spans="1:15" x14ac:dyDescent="0.25">
      <c r="A6" t="s">
        <v>55</v>
      </c>
      <c r="D6" s="15" t="s">
        <v>171</v>
      </c>
      <c r="E6" t="s">
        <v>66</v>
      </c>
      <c r="F6" t="s">
        <v>84</v>
      </c>
      <c r="H6" s="15" t="s">
        <v>170</v>
      </c>
      <c r="L6" t="s">
        <v>131</v>
      </c>
      <c r="O6" t="s">
        <v>138</v>
      </c>
    </row>
    <row r="7" spans="1:15" x14ac:dyDescent="0.25">
      <c r="A7" t="s">
        <v>56</v>
      </c>
      <c r="D7" t="s">
        <v>60</v>
      </c>
      <c r="F7" t="s">
        <v>83</v>
      </c>
      <c r="H7" t="s">
        <v>123</v>
      </c>
      <c r="L7" t="s">
        <v>133</v>
      </c>
      <c r="O7" t="s">
        <v>73</v>
      </c>
    </row>
    <row r="8" spans="1:15" x14ac:dyDescent="0.25">
      <c r="A8" t="s">
        <v>57</v>
      </c>
      <c r="D8" t="s">
        <v>127</v>
      </c>
      <c r="H8" t="s">
        <v>70</v>
      </c>
      <c r="L8" s="15" t="s">
        <v>177</v>
      </c>
    </row>
    <row r="9" spans="1:15" x14ac:dyDescent="0.25">
      <c r="A9" t="s">
        <v>58</v>
      </c>
      <c r="D9" t="s">
        <v>61</v>
      </c>
      <c r="H9" s="15" t="s">
        <v>179</v>
      </c>
    </row>
    <row r="10" spans="1:15" x14ac:dyDescent="0.25">
      <c r="D10" t="s">
        <v>129</v>
      </c>
      <c r="H10" t="s">
        <v>71</v>
      </c>
    </row>
    <row r="11" spans="1:15" x14ac:dyDescent="0.25">
      <c r="D11" t="s">
        <v>108</v>
      </c>
      <c r="H11" t="s">
        <v>72</v>
      </c>
    </row>
    <row r="12" spans="1:15" x14ac:dyDescent="0.25">
      <c r="D12" s="15" t="s">
        <v>173</v>
      </c>
    </row>
    <row r="13" spans="1:15" x14ac:dyDescent="0.25">
      <c r="D13" s="15" t="s">
        <v>174</v>
      </c>
    </row>
    <row r="14" spans="1:15" x14ac:dyDescent="0.25">
      <c r="D14" s="15" t="s">
        <v>172</v>
      </c>
    </row>
    <row r="15" spans="1:15" x14ac:dyDescent="0.25">
      <c r="D15" t="s">
        <v>62</v>
      </c>
    </row>
    <row r="16" spans="1:15" x14ac:dyDescent="0.25">
      <c r="D16" s="15" t="s">
        <v>175</v>
      </c>
    </row>
    <row r="17" spans="4:4" x14ac:dyDescent="0.25">
      <c r="D17" s="15" t="s">
        <v>67</v>
      </c>
    </row>
  </sheetData>
  <sheetProtection sheet="1" objects="1" scenarios="1"/>
  <pageMargins left="0.7" right="0.7" top="0.78740157499999996" bottom="0.78740157499999996" header="0.3" footer="0.3"/>
  <tableParts count="15">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vt:i4>
      </vt:variant>
    </vt:vector>
  </HeadingPairs>
  <TitlesOfParts>
    <vt:vector size="6" baseType="lpstr">
      <vt:lpstr>Abrechnung + Anwesenheitsliste</vt:lpstr>
      <vt:lpstr>Stundensätze</vt:lpstr>
      <vt:lpstr>Monate</vt:lpstr>
      <vt:lpstr>Abteilungstabelle</vt:lpstr>
      <vt:lpstr>Abteilung- Sport-Tabelle</vt:lpstr>
      <vt:lpstr>'Abrechnung + Anwesenheitsliste'!Druckbereich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Reineke-Preussner</dc:creator>
  <cp:lastModifiedBy>PC Franz</cp:lastModifiedBy>
  <cp:lastPrinted>2019-01-08T17:12:10Z</cp:lastPrinted>
  <dcterms:created xsi:type="dcterms:W3CDTF">2006-09-27T09:02:44Z</dcterms:created>
  <dcterms:modified xsi:type="dcterms:W3CDTF">2021-11-30T08:44:50Z</dcterms:modified>
</cp:coreProperties>
</file>